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2111_Nagytavak_rehab\06_Teljesites\Környezetvédelem\Pátkai-tározó\KörnyezetvédelmiTeljesítményértékelés\HalgazdálkodásAdatok\"/>
    </mc:Choice>
  </mc:AlternateContent>
  <xr:revisionPtr revIDLastSave="0" documentId="13_ncr:1_{A414C4A6-8F3C-418D-994C-5CE573C1069E}" xr6:coauthVersionLast="47" xr6:coauthVersionMax="47" xr10:uidLastSave="{00000000-0000-0000-0000-000000000000}"/>
  <bookViews>
    <workbookView xWindow="-108" yWindow="-108" windowWidth="23256" windowHeight="12456" xr2:uid="{477BE633-516A-4B08-8290-F77B7B9090AA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3" i="1" l="1"/>
  <c r="K63" i="1"/>
  <c r="L62" i="1"/>
  <c r="K62" i="1"/>
  <c r="L57" i="1"/>
  <c r="K57" i="1"/>
  <c r="L53" i="1"/>
  <c r="K53" i="1"/>
  <c r="L35" i="1"/>
  <c r="K35" i="1"/>
  <c r="L22" i="1"/>
  <c r="K22" i="1"/>
  <c r="J63" i="1"/>
  <c r="J62" i="1"/>
  <c r="J57" i="1"/>
  <c r="J53" i="1"/>
  <c r="J35" i="1"/>
  <c r="J22" i="1"/>
</calcChain>
</file>

<file path=xl/sharedStrings.xml><?xml version="1.0" encoding="utf-8"?>
<sst xmlns="http://schemas.openxmlformats.org/spreadsheetml/2006/main" count="335" uniqueCount="64">
  <si>
    <t>Megye:Fejér</t>
  </si>
  <si>
    <t>Telepített</t>
  </si>
  <si>
    <t>Halgazdálkodásra jogosult megnevezése</t>
  </si>
  <si>
    <t>Halgazdálkodási vízterület megnevezése</t>
  </si>
  <si>
    <t>Víztérkód</t>
  </si>
  <si>
    <t>halfaj</t>
  </si>
  <si>
    <t>korosztály</t>
  </si>
  <si>
    <t>méret (kg) vagy (cm)</t>
  </si>
  <si>
    <t>db</t>
  </si>
  <si>
    <t>tömeg</t>
  </si>
  <si>
    <t>telepítés időpontja</t>
  </si>
  <si>
    <t>Dinyési Halgazdaság</t>
  </si>
  <si>
    <t>Pátkai-tározó</t>
  </si>
  <si>
    <t>07-0013-1-1</t>
  </si>
  <si>
    <t>fogassüllő</t>
  </si>
  <si>
    <t>2ny</t>
  </si>
  <si>
    <t>0,8 kg</t>
  </si>
  <si>
    <t>Killer Gábor</t>
  </si>
  <si>
    <t>ponty</t>
  </si>
  <si>
    <t>3ny</t>
  </si>
  <si>
    <t>2 kg</t>
  </si>
  <si>
    <t>extra</t>
  </si>
  <si>
    <t>5 kg</t>
  </si>
  <si>
    <t>Balatoni Halgazd. Nonprofit Kft.</t>
  </si>
  <si>
    <t>balin</t>
  </si>
  <si>
    <t>előnevelt</t>
  </si>
  <si>
    <t>3 cm</t>
  </si>
  <si>
    <t>harcsa</t>
  </si>
  <si>
    <t>Bertalan és Társa</t>
  </si>
  <si>
    <t>keszeg</t>
  </si>
  <si>
    <t>1-2 ny</t>
  </si>
  <si>
    <t>HOFESZ</t>
  </si>
  <si>
    <t>3 ny</t>
  </si>
  <si>
    <t>1ny</t>
  </si>
  <si>
    <t>csuka</t>
  </si>
  <si>
    <t>Magyar Halgazdálkodási és Természetvédelmi Kft.</t>
  </si>
  <si>
    <t>Dinnyési Halgazdaság Kft.</t>
  </si>
  <si>
    <t>0,4 kg</t>
  </si>
  <si>
    <t>Nagy Róbert</t>
  </si>
  <si>
    <t>dévérkeszeg</t>
  </si>
  <si>
    <t>4 cm</t>
  </si>
  <si>
    <t>15000 db</t>
  </si>
  <si>
    <t>Pátkai víztározó</t>
  </si>
  <si>
    <t>07-013</t>
  </si>
  <si>
    <t>Fogassülő</t>
  </si>
  <si>
    <t>Ponty</t>
  </si>
  <si>
    <t>Balin</t>
  </si>
  <si>
    <t>Előnevelt ivadék</t>
  </si>
  <si>
    <t>1,7 kg</t>
  </si>
  <si>
    <t>Dévérkeszeg</t>
  </si>
  <si>
    <t xml:space="preserve"> </t>
  </si>
  <si>
    <t>Csuka</t>
  </si>
  <si>
    <t>MOHOSZ Intervenciós telepítés/Magyar Halgazd. Termvéd. És Ker és Szolg. Kft.</t>
  </si>
  <si>
    <t>Balatoni Halgazd Np.</t>
  </si>
  <si>
    <t>Magyar Halgazd Termvéd. És Ker. és Szolg. KFT</t>
  </si>
  <si>
    <t>HOFESZ- Táci halastavak</t>
  </si>
  <si>
    <t>Megafish Kft.</t>
  </si>
  <si>
    <t>Bakos Zsolt ev</t>
  </si>
  <si>
    <t>Czikkhalas Kft</t>
  </si>
  <si>
    <t>előnevelt ivadék</t>
  </si>
  <si>
    <t>csapó sügér</t>
  </si>
  <si>
    <t>kősüllő</t>
  </si>
  <si>
    <t>Ponty%</t>
  </si>
  <si>
    <t>Össz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</si>
</sst>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yyyy\-mm\-dd"/>
    <numFmt numFmtId="166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1"/>
    </font>
    <font>
      <sz val="10"/>
      <color indexed="8"/>
      <name val="Arial"/>
      <family val="2"/>
      <charset val="1"/>
    </font>
    <font>
      <sz val="11"/>
      <name val="Calibri"/>
      <family val="2"/>
      <charset val="238"/>
    </font>
    <font>
      <sz val="10"/>
      <color indexed="8"/>
      <name val="Arial CE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9" tint="-0.249977111117893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165" fontId="6" fillId="0" borderId="2" xfId="0" applyNumberFormat="1" applyFont="1" applyFill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3" fontId="0" fillId="0" borderId="2" xfId="0" applyNumberFormat="1" applyFont="1" applyBorder="1" applyAlignment="1">
      <alignment horizontal="center" wrapText="1"/>
    </xf>
    <xf numFmtId="0" fontId="0" fillId="0" borderId="2" xfId="0" applyFont="1" applyFill="1" applyBorder="1" applyAlignment="1">
      <alignment horizontal="center"/>
    </xf>
    <xf numFmtId="14" fontId="0" fillId="0" borderId="2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14" fontId="0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228FE-8AF9-4012-9928-B684CC5406D9}">
  <dimension ref="A1:L64"/>
  <sheetViews>
    <sheetView tabSelected="1" topLeftCell="B4" workbookViewId="0">
      <selection activeCell="F69" sqref="F69"/>
    </sheetView>
  </sheetViews>
  <sheetFormatPr defaultColWidth="9.109375" defaultRowHeight="14.4" x14ac:dyDescent="0.3"/>
  <cols>
    <col min="1" max="1" width="59.6640625" style="1" customWidth="1"/>
    <col min="2" max="2" width="37.6640625" style="1" bestFit="1" customWidth="1"/>
    <col min="3" max="3" width="10.6640625" style="1" bestFit="1" customWidth="1"/>
    <col min="4" max="4" width="12.109375" style="1" bestFit="1" customWidth="1"/>
    <col min="5" max="5" width="16" style="1" bestFit="1" customWidth="1"/>
    <col min="6" max="6" width="19.44140625" style="1" bestFit="1" customWidth="1"/>
    <col min="7" max="7" width="9.109375" style="1"/>
    <col min="8" max="8" width="10.109375" style="1" bestFit="1" customWidth="1"/>
    <col min="9" max="9" width="18.33203125" style="1" bestFit="1" customWidth="1"/>
    <col min="10" max="10" width="10.33203125" style="1" bestFit="1" customWidth="1"/>
    <col min="11" max="16384" width="9.109375" style="1"/>
  </cols>
  <sheetData>
    <row r="1" spans="1:12" x14ac:dyDescent="0.3">
      <c r="A1" s="41" t="s">
        <v>0</v>
      </c>
      <c r="B1" s="41"/>
      <c r="C1" s="41" t="s">
        <v>1</v>
      </c>
      <c r="D1" s="41"/>
      <c r="E1" s="41"/>
      <c r="F1" s="41"/>
      <c r="G1" s="41"/>
      <c r="H1" s="41"/>
      <c r="I1" s="41"/>
    </row>
    <row r="2" spans="1:12" x14ac:dyDescent="0.3">
      <c r="A2" s="2" t="s">
        <v>2</v>
      </c>
      <c r="B2" s="3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L2" s="1" t="s">
        <v>62</v>
      </c>
    </row>
    <row r="3" spans="1:12" x14ac:dyDescent="0.3">
      <c r="A3" s="4" t="s">
        <v>54</v>
      </c>
      <c r="B3" s="4" t="s">
        <v>42</v>
      </c>
      <c r="C3" s="4" t="s">
        <v>43</v>
      </c>
      <c r="D3" s="5" t="s">
        <v>18</v>
      </c>
      <c r="E3" s="5" t="s">
        <v>15</v>
      </c>
      <c r="F3" s="5"/>
      <c r="G3" s="5"/>
      <c r="H3" s="5">
        <v>500</v>
      </c>
      <c r="I3" s="6">
        <v>43763</v>
      </c>
    </row>
    <row r="4" spans="1:12" x14ac:dyDescent="0.3">
      <c r="A4" s="7" t="s">
        <v>36</v>
      </c>
      <c r="B4" s="4" t="s">
        <v>42</v>
      </c>
      <c r="C4" s="4" t="s">
        <v>43</v>
      </c>
      <c r="D4" s="5" t="s">
        <v>34</v>
      </c>
      <c r="E4" s="5" t="s">
        <v>33</v>
      </c>
      <c r="F4" s="5"/>
      <c r="G4" s="5"/>
      <c r="H4" s="5">
        <v>250</v>
      </c>
      <c r="I4" s="6">
        <v>43769</v>
      </c>
    </row>
    <row r="5" spans="1:12" x14ac:dyDescent="0.3">
      <c r="A5" s="4" t="s">
        <v>54</v>
      </c>
      <c r="B5" s="4" t="s">
        <v>42</v>
      </c>
      <c r="C5" s="4" t="s">
        <v>43</v>
      </c>
      <c r="D5" s="5" t="s">
        <v>18</v>
      </c>
      <c r="E5" s="5" t="s">
        <v>19</v>
      </c>
      <c r="F5" s="5"/>
      <c r="G5" s="5"/>
      <c r="H5" s="5">
        <v>1000</v>
      </c>
      <c r="I5" s="6">
        <v>43727</v>
      </c>
    </row>
    <row r="6" spans="1:12" x14ac:dyDescent="0.3">
      <c r="A6" s="5" t="s">
        <v>56</v>
      </c>
      <c r="B6" s="4" t="s">
        <v>42</v>
      </c>
      <c r="C6" s="4" t="s">
        <v>43</v>
      </c>
      <c r="D6" s="5" t="s">
        <v>14</v>
      </c>
      <c r="E6" s="5" t="s">
        <v>33</v>
      </c>
      <c r="F6" s="5"/>
      <c r="G6" s="5"/>
      <c r="H6" s="5">
        <v>150</v>
      </c>
      <c r="I6" s="6">
        <v>43810</v>
      </c>
    </row>
    <row r="7" spans="1:12" x14ac:dyDescent="0.3">
      <c r="A7" s="7" t="s">
        <v>36</v>
      </c>
      <c r="B7" s="4" t="s">
        <v>42</v>
      </c>
      <c r="C7" s="4" t="s">
        <v>43</v>
      </c>
      <c r="D7" s="5" t="s">
        <v>18</v>
      </c>
      <c r="E7" s="5" t="s">
        <v>19</v>
      </c>
      <c r="F7" s="5"/>
      <c r="G7" s="5"/>
      <c r="H7" s="5">
        <v>500</v>
      </c>
      <c r="I7" s="6">
        <v>43791</v>
      </c>
    </row>
    <row r="8" spans="1:12" x14ac:dyDescent="0.3">
      <c r="A8" s="7" t="s">
        <v>36</v>
      </c>
      <c r="B8" s="4" t="s">
        <v>42</v>
      </c>
      <c r="C8" s="4" t="s">
        <v>43</v>
      </c>
      <c r="D8" s="5" t="s">
        <v>34</v>
      </c>
      <c r="E8" s="5" t="s">
        <v>19</v>
      </c>
      <c r="F8" s="5"/>
      <c r="G8" s="5"/>
      <c r="H8" s="5">
        <v>311</v>
      </c>
      <c r="I8" s="6">
        <v>43524</v>
      </c>
    </row>
    <row r="9" spans="1:12" x14ac:dyDescent="0.3">
      <c r="A9" s="7" t="s">
        <v>57</v>
      </c>
      <c r="B9" s="4" t="s">
        <v>42</v>
      </c>
      <c r="C9" s="4" t="s">
        <v>43</v>
      </c>
      <c r="D9" s="5" t="s">
        <v>18</v>
      </c>
      <c r="E9" s="5" t="s">
        <v>19</v>
      </c>
      <c r="F9" s="5"/>
      <c r="G9" s="5"/>
      <c r="H9" s="5">
        <v>1350</v>
      </c>
      <c r="I9" s="6">
        <v>43528</v>
      </c>
    </row>
    <row r="10" spans="1:12" x14ac:dyDescent="0.3">
      <c r="A10" s="7" t="s">
        <v>17</v>
      </c>
      <c r="B10" s="4" t="s">
        <v>42</v>
      </c>
      <c r="C10" s="4" t="s">
        <v>43</v>
      </c>
      <c r="D10" s="5" t="s">
        <v>18</v>
      </c>
      <c r="E10" s="5" t="s">
        <v>19</v>
      </c>
      <c r="F10" s="5"/>
      <c r="G10" s="5"/>
      <c r="H10" s="5">
        <v>4000</v>
      </c>
      <c r="I10" s="6">
        <v>43523</v>
      </c>
    </row>
    <row r="11" spans="1:12" x14ac:dyDescent="0.3">
      <c r="A11" s="7" t="s">
        <v>57</v>
      </c>
      <c r="B11" s="4" t="s">
        <v>42</v>
      </c>
      <c r="C11" s="4" t="s">
        <v>43</v>
      </c>
      <c r="D11" s="5" t="s">
        <v>18</v>
      </c>
      <c r="E11" s="5" t="s">
        <v>19</v>
      </c>
      <c r="F11" s="5"/>
      <c r="G11" s="5"/>
      <c r="H11" s="5">
        <v>500</v>
      </c>
      <c r="I11" s="6">
        <v>43530</v>
      </c>
    </row>
    <row r="12" spans="1:12" x14ac:dyDescent="0.3">
      <c r="A12" s="5" t="s">
        <v>56</v>
      </c>
      <c r="B12" s="4" t="s">
        <v>42</v>
      </c>
      <c r="C12" s="4" t="s">
        <v>43</v>
      </c>
      <c r="D12" s="5" t="s">
        <v>14</v>
      </c>
      <c r="E12" s="5" t="s">
        <v>15</v>
      </c>
      <c r="F12" s="5"/>
      <c r="G12" s="5"/>
      <c r="H12" s="5">
        <v>410</v>
      </c>
      <c r="I12" s="6">
        <v>43545</v>
      </c>
    </row>
    <row r="13" spans="1:12" x14ac:dyDescent="0.3">
      <c r="A13" s="7" t="s">
        <v>17</v>
      </c>
      <c r="B13" s="4" t="s">
        <v>42</v>
      </c>
      <c r="C13" s="4" t="s">
        <v>43</v>
      </c>
      <c r="D13" s="5" t="s">
        <v>18</v>
      </c>
      <c r="E13" s="5" t="s">
        <v>15</v>
      </c>
      <c r="F13" s="5"/>
      <c r="G13" s="5"/>
      <c r="H13" s="5">
        <v>1000</v>
      </c>
      <c r="I13" s="6">
        <v>43544</v>
      </c>
    </row>
    <row r="14" spans="1:12" x14ac:dyDescent="0.3">
      <c r="A14" s="7" t="s">
        <v>58</v>
      </c>
      <c r="B14" s="4" t="s">
        <v>42</v>
      </c>
      <c r="C14" s="4" t="s">
        <v>43</v>
      </c>
      <c r="D14" s="5" t="s">
        <v>18</v>
      </c>
      <c r="E14" s="5" t="s">
        <v>15</v>
      </c>
      <c r="F14" s="5"/>
      <c r="G14" s="5"/>
      <c r="H14" s="5">
        <v>1000</v>
      </c>
      <c r="I14" s="6">
        <v>43558</v>
      </c>
    </row>
    <row r="15" spans="1:12" x14ac:dyDescent="0.3">
      <c r="A15" s="7" t="s">
        <v>58</v>
      </c>
      <c r="B15" s="4" t="s">
        <v>42</v>
      </c>
      <c r="C15" s="4" t="s">
        <v>43</v>
      </c>
      <c r="D15" s="5" t="s">
        <v>18</v>
      </c>
      <c r="E15" s="5" t="s">
        <v>21</v>
      </c>
      <c r="F15" s="5"/>
      <c r="G15" s="5"/>
      <c r="H15" s="5">
        <v>498</v>
      </c>
      <c r="I15" s="6">
        <v>43560</v>
      </c>
    </row>
    <row r="16" spans="1:12" x14ac:dyDescent="0.3">
      <c r="A16" s="7" t="s">
        <v>17</v>
      </c>
      <c r="B16" s="4" t="s">
        <v>42</v>
      </c>
      <c r="C16" s="4" t="s">
        <v>43</v>
      </c>
      <c r="D16" s="5" t="s">
        <v>18</v>
      </c>
      <c r="E16" s="5" t="s">
        <v>19</v>
      </c>
      <c r="F16" s="5"/>
      <c r="G16" s="5"/>
      <c r="H16" s="5">
        <v>2500</v>
      </c>
      <c r="I16" s="6">
        <v>43565</v>
      </c>
    </row>
    <row r="17" spans="1:12" x14ac:dyDescent="0.3">
      <c r="A17" s="8" t="s">
        <v>23</v>
      </c>
      <c r="B17" s="4" t="s">
        <v>42</v>
      </c>
      <c r="C17" s="4" t="s">
        <v>43</v>
      </c>
      <c r="D17" s="5" t="s">
        <v>24</v>
      </c>
      <c r="E17" s="5" t="s">
        <v>59</v>
      </c>
      <c r="F17" s="5"/>
      <c r="G17" s="5">
        <v>5000</v>
      </c>
      <c r="H17" s="5"/>
      <c r="I17" s="6">
        <v>43616</v>
      </c>
    </row>
    <row r="18" spans="1:12" x14ac:dyDescent="0.3">
      <c r="A18" s="5" t="s">
        <v>56</v>
      </c>
      <c r="B18" s="4" t="s">
        <v>42</v>
      </c>
      <c r="C18" s="4" t="s">
        <v>43</v>
      </c>
      <c r="D18" s="5" t="s">
        <v>60</v>
      </c>
      <c r="E18" s="5" t="s">
        <v>59</v>
      </c>
      <c r="F18" s="5"/>
      <c r="G18" s="5">
        <v>5000</v>
      </c>
      <c r="H18" s="5"/>
      <c r="I18" s="6">
        <v>43637</v>
      </c>
    </row>
    <row r="19" spans="1:12" x14ac:dyDescent="0.3">
      <c r="A19" s="8" t="s">
        <v>17</v>
      </c>
      <c r="B19" s="4" t="s">
        <v>42</v>
      </c>
      <c r="C19" s="4" t="s">
        <v>43</v>
      </c>
      <c r="D19" s="5" t="s">
        <v>18</v>
      </c>
      <c r="E19" s="5" t="s">
        <v>19</v>
      </c>
      <c r="F19" s="5"/>
      <c r="G19" s="5"/>
      <c r="H19" s="5">
        <v>1500</v>
      </c>
      <c r="I19" s="6">
        <v>43612</v>
      </c>
    </row>
    <row r="20" spans="1:12" x14ac:dyDescent="0.3">
      <c r="A20" s="8" t="s">
        <v>23</v>
      </c>
      <c r="B20" s="4" t="s">
        <v>42</v>
      </c>
      <c r="C20" s="4" t="s">
        <v>43</v>
      </c>
      <c r="D20" s="5" t="s">
        <v>61</v>
      </c>
      <c r="E20" s="5" t="s">
        <v>59</v>
      </c>
      <c r="F20" s="5"/>
      <c r="G20" s="5">
        <v>3000</v>
      </c>
      <c r="H20" s="5"/>
      <c r="I20" s="6">
        <v>43622</v>
      </c>
    </row>
    <row r="21" spans="1:12" x14ac:dyDescent="0.3">
      <c r="A21" s="8" t="s">
        <v>17</v>
      </c>
      <c r="B21" s="4" t="s">
        <v>42</v>
      </c>
      <c r="C21" s="4" t="s">
        <v>43</v>
      </c>
      <c r="D21" s="5" t="s">
        <v>18</v>
      </c>
      <c r="E21" s="5" t="s">
        <v>19</v>
      </c>
      <c r="F21" s="5"/>
      <c r="G21" s="5"/>
      <c r="H21" s="5">
        <v>1700</v>
      </c>
      <c r="I21" s="6">
        <v>43655</v>
      </c>
    </row>
    <row r="22" spans="1:12" x14ac:dyDescent="0.3">
      <c r="A22" s="8" t="s">
        <v>17</v>
      </c>
      <c r="B22" s="4" t="s">
        <v>42</v>
      </c>
      <c r="C22" s="4" t="s">
        <v>43</v>
      </c>
      <c r="D22" s="5" t="s">
        <v>18</v>
      </c>
      <c r="E22" s="5" t="s">
        <v>19</v>
      </c>
      <c r="F22" s="5"/>
      <c r="G22" s="5"/>
      <c r="H22" s="5">
        <v>1500</v>
      </c>
      <c r="I22" s="6">
        <v>43690</v>
      </c>
      <c r="J22" s="1">
        <f>SUM(H3:H22)</f>
        <v>18669</v>
      </c>
      <c r="K22" s="1">
        <f>H3+H5+H7+H9+H10+H11+H13+H14+H15+H16+H19+H21+H22</f>
        <v>17548</v>
      </c>
      <c r="L22" s="43">
        <f>K22/J22*100</f>
        <v>93.995393432963738</v>
      </c>
    </row>
    <row r="23" spans="1:12" x14ac:dyDescent="0.3">
      <c r="A23" s="7" t="s">
        <v>17</v>
      </c>
      <c r="B23" s="4" t="s">
        <v>42</v>
      </c>
      <c r="C23" s="4" t="s">
        <v>43</v>
      </c>
      <c r="D23" s="9" t="s">
        <v>45</v>
      </c>
      <c r="E23" s="10" t="s">
        <v>19</v>
      </c>
      <c r="F23" s="11">
        <v>2</v>
      </c>
      <c r="G23" s="10"/>
      <c r="H23" s="12">
        <v>7000</v>
      </c>
      <c r="I23" s="13">
        <v>43878</v>
      </c>
    </row>
    <row r="24" spans="1:12" x14ac:dyDescent="0.3">
      <c r="A24" s="7" t="s">
        <v>36</v>
      </c>
      <c r="B24" s="4" t="s">
        <v>42</v>
      </c>
      <c r="C24" s="4" t="s">
        <v>43</v>
      </c>
      <c r="D24" s="9" t="s">
        <v>44</v>
      </c>
      <c r="E24" s="10" t="s">
        <v>33</v>
      </c>
      <c r="F24" s="11">
        <v>0.2</v>
      </c>
      <c r="G24" s="10"/>
      <c r="H24" s="12">
        <v>200</v>
      </c>
      <c r="I24" s="13">
        <v>43882</v>
      </c>
    </row>
    <row r="25" spans="1:12" x14ac:dyDescent="0.3">
      <c r="A25" s="7" t="s">
        <v>52</v>
      </c>
      <c r="B25" s="12" t="s">
        <v>42</v>
      </c>
      <c r="C25" s="14" t="s">
        <v>43</v>
      </c>
      <c r="D25" s="9" t="s">
        <v>45</v>
      </c>
      <c r="E25" s="10" t="s">
        <v>19</v>
      </c>
      <c r="F25" s="15">
        <v>1.4</v>
      </c>
      <c r="G25" s="16"/>
      <c r="H25" s="12">
        <v>12000</v>
      </c>
      <c r="I25" s="13">
        <v>43949</v>
      </c>
    </row>
    <row r="26" spans="1:12" x14ac:dyDescent="0.3">
      <c r="A26" s="7" t="s">
        <v>53</v>
      </c>
      <c r="B26" s="7" t="s">
        <v>42</v>
      </c>
      <c r="C26" s="14" t="s">
        <v>43</v>
      </c>
      <c r="D26" s="9" t="s">
        <v>46</v>
      </c>
      <c r="E26" s="10" t="s">
        <v>47</v>
      </c>
      <c r="F26" s="15" t="s">
        <v>40</v>
      </c>
      <c r="G26" s="17"/>
      <c r="H26" s="12">
        <v>50</v>
      </c>
      <c r="I26" s="13">
        <v>43971</v>
      </c>
    </row>
    <row r="27" spans="1:12" x14ac:dyDescent="0.3">
      <c r="A27" s="7" t="s">
        <v>17</v>
      </c>
      <c r="B27" s="12" t="s">
        <v>42</v>
      </c>
      <c r="C27" s="14" t="s">
        <v>43</v>
      </c>
      <c r="D27" s="7" t="s">
        <v>45</v>
      </c>
      <c r="E27" s="7" t="s">
        <v>19</v>
      </c>
      <c r="F27" s="15" t="s">
        <v>20</v>
      </c>
      <c r="G27" s="16"/>
      <c r="H27" s="7">
        <v>3000</v>
      </c>
      <c r="I27" s="13">
        <v>43916</v>
      </c>
    </row>
    <row r="28" spans="1:12" x14ac:dyDescent="0.3">
      <c r="A28" s="7" t="s">
        <v>17</v>
      </c>
      <c r="B28" s="7" t="s">
        <v>42</v>
      </c>
      <c r="C28" s="14" t="s">
        <v>43</v>
      </c>
      <c r="D28" s="9" t="s">
        <v>45</v>
      </c>
      <c r="E28" s="10" t="s">
        <v>19</v>
      </c>
      <c r="F28" s="15" t="s">
        <v>48</v>
      </c>
      <c r="G28" s="10"/>
      <c r="H28" s="12">
        <v>3000</v>
      </c>
      <c r="I28" s="13">
        <v>44043</v>
      </c>
    </row>
    <row r="29" spans="1:12" x14ac:dyDescent="0.3">
      <c r="A29" s="7" t="s">
        <v>36</v>
      </c>
      <c r="B29" s="12" t="s">
        <v>42</v>
      </c>
      <c r="C29" s="14" t="s">
        <v>43</v>
      </c>
      <c r="D29" s="7" t="s">
        <v>49</v>
      </c>
      <c r="E29" s="7" t="s">
        <v>33</v>
      </c>
      <c r="F29" s="15">
        <v>0.2</v>
      </c>
      <c r="G29" s="12"/>
      <c r="H29" s="7">
        <v>310</v>
      </c>
      <c r="I29" s="13">
        <v>44161</v>
      </c>
    </row>
    <row r="30" spans="1:12" x14ac:dyDescent="0.3">
      <c r="A30" s="7" t="s">
        <v>54</v>
      </c>
      <c r="B30" s="12" t="s">
        <v>42</v>
      </c>
      <c r="C30" s="4" t="s">
        <v>43</v>
      </c>
      <c r="D30" s="7" t="s">
        <v>45</v>
      </c>
      <c r="E30" s="7" t="s">
        <v>15</v>
      </c>
      <c r="F30" s="15">
        <v>1.5</v>
      </c>
      <c r="G30" s="7" t="s">
        <v>50</v>
      </c>
      <c r="H30" s="12">
        <v>1000</v>
      </c>
      <c r="I30" s="13">
        <v>44133</v>
      </c>
    </row>
    <row r="31" spans="1:12" x14ac:dyDescent="0.3">
      <c r="A31" s="7" t="s">
        <v>55</v>
      </c>
      <c r="B31" s="4" t="s">
        <v>42</v>
      </c>
      <c r="C31" s="4" t="s">
        <v>43</v>
      </c>
      <c r="D31" s="9" t="s">
        <v>45</v>
      </c>
      <c r="E31" s="10" t="s">
        <v>19</v>
      </c>
      <c r="F31" s="15">
        <v>1.5</v>
      </c>
      <c r="G31" s="18"/>
      <c r="H31" s="12">
        <v>1000</v>
      </c>
      <c r="I31" s="19">
        <v>44139</v>
      </c>
    </row>
    <row r="32" spans="1:12" x14ac:dyDescent="0.3">
      <c r="A32" s="4" t="s">
        <v>54</v>
      </c>
      <c r="B32" s="4" t="s">
        <v>42</v>
      </c>
      <c r="C32" s="14" t="s">
        <v>43</v>
      </c>
      <c r="D32" s="7" t="s">
        <v>51</v>
      </c>
      <c r="E32" s="7" t="s">
        <v>33</v>
      </c>
      <c r="F32" s="15">
        <v>0.2</v>
      </c>
      <c r="G32" s="7"/>
      <c r="H32" s="12">
        <v>75</v>
      </c>
      <c r="I32" s="13">
        <v>44154</v>
      </c>
    </row>
    <row r="33" spans="1:12" x14ac:dyDescent="0.3">
      <c r="A33" s="4" t="s">
        <v>54</v>
      </c>
      <c r="B33" s="4" t="s">
        <v>42</v>
      </c>
      <c r="C33" s="14" t="s">
        <v>43</v>
      </c>
      <c r="D33" s="7" t="s">
        <v>44</v>
      </c>
      <c r="E33" s="7" t="s">
        <v>33</v>
      </c>
      <c r="F33" s="15">
        <v>0.2</v>
      </c>
      <c r="G33" s="7"/>
      <c r="H33" s="12">
        <v>100</v>
      </c>
      <c r="I33" s="13">
        <v>44154</v>
      </c>
    </row>
    <row r="34" spans="1:12" x14ac:dyDescent="0.3">
      <c r="A34" s="4" t="s">
        <v>54</v>
      </c>
      <c r="B34" s="4" t="s">
        <v>42</v>
      </c>
      <c r="C34" s="14" t="s">
        <v>43</v>
      </c>
      <c r="D34" s="7" t="s">
        <v>51</v>
      </c>
      <c r="E34" s="7" t="s">
        <v>33</v>
      </c>
      <c r="F34" s="15">
        <v>0.2</v>
      </c>
      <c r="G34" s="7"/>
      <c r="H34" s="12">
        <v>150</v>
      </c>
      <c r="I34" s="13">
        <v>44160</v>
      </c>
    </row>
    <row r="35" spans="1:12" x14ac:dyDescent="0.3">
      <c r="A35" s="4" t="s">
        <v>54</v>
      </c>
      <c r="B35" s="4" t="s">
        <v>42</v>
      </c>
      <c r="C35" s="14" t="s">
        <v>43</v>
      </c>
      <c r="D35" s="7" t="s">
        <v>44</v>
      </c>
      <c r="E35" s="7" t="s">
        <v>33</v>
      </c>
      <c r="F35" s="15">
        <v>0.2</v>
      </c>
      <c r="G35" s="7"/>
      <c r="H35" s="12">
        <v>200</v>
      </c>
      <c r="I35" s="13">
        <v>44160</v>
      </c>
      <c r="J35" s="42">
        <f>SUM(H23:H35)</f>
        <v>28085</v>
      </c>
      <c r="K35" s="42">
        <f>H23+H25+H27+H28+H30+H31</f>
        <v>27000</v>
      </c>
      <c r="L35" s="43">
        <f>K35/J35*100</f>
        <v>96.136727790635561</v>
      </c>
    </row>
    <row r="36" spans="1:12" x14ac:dyDescent="0.3">
      <c r="A36" s="8" t="s">
        <v>11</v>
      </c>
      <c r="B36" s="8" t="s">
        <v>12</v>
      </c>
      <c r="C36" s="20" t="s">
        <v>13</v>
      </c>
      <c r="D36" s="21" t="s">
        <v>14</v>
      </c>
      <c r="E36" s="22" t="s">
        <v>15</v>
      </c>
      <c r="F36" s="23" t="s">
        <v>16</v>
      </c>
      <c r="G36" s="24"/>
      <c r="H36" s="8">
        <v>152</v>
      </c>
      <c r="I36" s="25">
        <v>44256</v>
      </c>
    </row>
    <row r="37" spans="1:12" x14ac:dyDescent="0.3">
      <c r="A37" s="8" t="s">
        <v>17</v>
      </c>
      <c r="B37" s="26" t="s">
        <v>12</v>
      </c>
      <c r="C37" s="20" t="s">
        <v>13</v>
      </c>
      <c r="D37" s="8" t="s">
        <v>18</v>
      </c>
      <c r="E37" s="27" t="s">
        <v>19</v>
      </c>
      <c r="F37" s="28" t="s">
        <v>20</v>
      </c>
      <c r="G37" s="8"/>
      <c r="H37" s="29">
        <v>1500</v>
      </c>
      <c r="I37" s="25">
        <v>44265</v>
      </c>
    </row>
    <row r="38" spans="1:12" x14ac:dyDescent="0.3">
      <c r="A38" s="8" t="s">
        <v>17</v>
      </c>
      <c r="B38" s="26" t="s">
        <v>12</v>
      </c>
      <c r="C38" s="20" t="s">
        <v>13</v>
      </c>
      <c r="D38" s="8" t="s">
        <v>18</v>
      </c>
      <c r="E38" s="8" t="s">
        <v>19</v>
      </c>
      <c r="F38" s="28" t="s">
        <v>20</v>
      </c>
      <c r="G38" s="26"/>
      <c r="H38" s="29">
        <v>1500</v>
      </c>
      <c r="I38" s="25">
        <v>44272</v>
      </c>
    </row>
    <row r="39" spans="1:12" x14ac:dyDescent="0.3">
      <c r="A39" s="8" t="s">
        <v>17</v>
      </c>
      <c r="B39" s="8" t="s">
        <v>12</v>
      </c>
      <c r="C39" s="20" t="s">
        <v>13</v>
      </c>
      <c r="D39" s="30" t="s">
        <v>18</v>
      </c>
      <c r="E39" s="22" t="s">
        <v>21</v>
      </c>
      <c r="F39" s="31" t="s">
        <v>22</v>
      </c>
      <c r="G39" s="22"/>
      <c r="H39" s="26">
        <v>1791</v>
      </c>
      <c r="I39" s="25">
        <v>44282</v>
      </c>
    </row>
    <row r="40" spans="1:12" x14ac:dyDescent="0.3">
      <c r="A40" s="8" t="s">
        <v>17</v>
      </c>
      <c r="B40" s="32" t="s">
        <v>12</v>
      </c>
      <c r="C40" s="32" t="s">
        <v>13</v>
      </c>
      <c r="D40" s="30" t="s">
        <v>18</v>
      </c>
      <c r="E40" s="27" t="s">
        <v>19</v>
      </c>
      <c r="F40" s="23" t="s">
        <v>20</v>
      </c>
      <c r="G40" s="26"/>
      <c r="H40" s="29">
        <v>2700</v>
      </c>
      <c r="I40" s="25">
        <v>44286</v>
      </c>
    </row>
    <row r="41" spans="1:12" x14ac:dyDescent="0.3">
      <c r="A41" s="32" t="s">
        <v>17</v>
      </c>
      <c r="B41" s="32" t="s">
        <v>12</v>
      </c>
      <c r="C41" s="32" t="s">
        <v>13</v>
      </c>
      <c r="D41" s="8" t="s">
        <v>18</v>
      </c>
      <c r="E41" s="8" t="s">
        <v>19</v>
      </c>
      <c r="F41" s="28" t="s">
        <v>20</v>
      </c>
      <c r="G41" s="8"/>
      <c r="H41" s="26">
        <v>1500</v>
      </c>
      <c r="I41" s="25">
        <v>44335</v>
      </c>
    </row>
    <row r="42" spans="1:12" x14ac:dyDescent="0.3">
      <c r="A42" s="8" t="s">
        <v>23</v>
      </c>
      <c r="B42" s="32" t="s">
        <v>12</v>
      </c>
      <c r="C42" s="32" t="s">
        <v>13</v>
      </c>
      <c r="D42" s="8" t="s">
        <v>24</v>
      </c>
      <c r="E42" s="8" t="s">
        <v>25</v>
      </c>
      <c r="F42" s="8" t="s">
        <v>26</v>
      </c>
      <c r="G42" s="8">
        <v>2000</v>
      </c>
      <c r="H42" s="29"/>
      <c r="I42" s="33">
        <v>44351</v>
      </c>
    </row>
    <row r="43" spans="1:12" x14ac:dyDescent="0.3">
      <c r="A43" s="8" t="s">
        <v>11</v>
      </c>
      <c r="B43" s="8" t="s">
        <v>12</v>
      </c>
      <c r="C43" s="20" t="s">
        <v>13</v>
      </c>
      <c r="D43" s="30" t="s">
        <v>27</v>
      </c>
      <c r="E43" s="27" t="s">
        <v>25</v>
      </c>
      <c r="F43" s="31" t="s">
        <v>26</v>
      </c>
      <c r="G43" s="22">
        <v>10000</v>
      </c>
      <c r="H43" s="26"/>
      <c r="I43" s="25">
        <v>44390</v>
      </c>
    </row>
    <row r="44" spans="1:12" x14ac:dyDescent="0.3">
      <c r="A44" s="8" t="s">
        <v>17</v>
      </c>
      <c r="B44" s="26" t="s">
        <v>12</v>
      </c>
      <c r="C44" s="20" t="s">
        <v>13</v>
      </c>
      <c r="D44" s="8" t="s">
        <v>18</v>
      </c>
      <c r="E44" s="8" t="s">
        <v>19</v>
      </c>
      <c r="F44" s="28" t="s">
        <v>20</v>
      </c>
      <c r="G44" s="34"/>
      <c r="H44" s="8">
        <v>1500</v>
      </c>
      <c r="I44" s="25">
        <v>44399</v>
      </c>
    </row>
    <row r="45" spans="1:12" x14ac:dyDescent="0.3">
      <c r="A45" s="8" t="s">
        <v>17</v>
      </c>
      <c r="B45" s="8" t="s">
        <v>12</v>
      </c>
      <c r="C45" s="20" t="s">
        <v>13</v>
      </c>
      <c r="D45" s="30" t="s">
        <v>18</v>
      </c>
      <c r="E45" s="27" t="s">
        <v>19</v>
      </c>
      <c r="F45" s="28" t="s">
        <v>20</v>
      </c>
      <c r="G45" s="27"/>
      <c r="H45" s="26">
        <v>1000</v>
      </c>
      <c r="I45" s="25">
        <v>44427</v>
      </c>
    </row>
    <row r="46" spans="1:12" x14ac:dyDescent="0.3">
      <c r="A46" s="8" t="s">
        <v>17</v>
      </c>
      <c r="B46" s="26" t="s">
        <v>12</v>
      </c>
      <c r="C46" s="20" t="s">
        <v>13</v>
      </c>
      <c r="D46" s="8" t="s">
        <v>18</v>
      </c>
      <c r="E46" s="27" t="s">
        <v>19</v>
      </c>
      <c r="F46" s="28" t="s">
        <v>20</v>
      </c>
      <c r="G46" s="26"/>
      <c r="H46" s="8">
        <v>1000</v>
      </c>
      <c r="I46" s="25">
        <v>44432</v>
      </c>
    </row>
    <row r="47" spans="1:12" x14ac:dyDescent="0.3">
      <c r="A47" s="8" t="s">
        <v>28</v>
      </c>
      <c r="B47" s="26" t="s">
        <v>12</v>
      </c>
      <c r="C47" s="20" t="s">
        <v>13</v>
      </c>
      <c r="D47" s="8" t="s">
        <v>29</v>
      </c>
      <c r="E47" s="8" t="s">
        <v>30</v>
      </c>
      <c r="F47" s="23">
        <v>0.4</v>
      </c>
      <c r="G47" s="8"/>
      <c r="H47" s="26">
        <v>834</v>
      </c>
      <c r="I47" s="25">
        <v>44498</v>
      </c>
    </row>
    <row r="48" spans="1:12" x14ac:dyDescent="0.3">
      <c r="A48" s="8" t="s">
        <v>31</v>
      </c>
      <c r="B48" s="32" t="s">
        <v>12</v>
      </c>
      <c r="C48" s="32" t="s">
        <v>13</v>
      </c>
      <c r="D48" s="30" t="s">
        <v>18</v>
      </c>
      <c r="E48" s="27" t="s">
        <v>32</v>
      </c>
      <c r="F48" s="23">
        <v>2</v>
      </c>
      <c r="G48" s="8"/>
      <c r="H48" s="26">
        <v>4000</v>
      </c>
      <c r="I48" s="25">
        <v>44498</v>
      </c>
    </row>
    <row r="49" spans="1:12" x14ac:dyDescent="0.3">
      <c r="A49" s="8" t="s">
        <v>11</v>
      </c>
      <c r="B49" s="8" t="s">
        <v>12</v>
      </c>
      <c r="C49" s="20" t="s">
        <v>13</v>
      </c>
      <c r="D49" s="30" t="s">
        <v>29</v>
      </c>
      <c r="E49" s="27" t="s">
        <v>15</v>
      </c>
      <c r="F49" s="28">
        <v>0.3</v>
      </c>
      <c r="G49" s="26"/>
      <c r="H49" s="29">
        <v>970</v>
      </c>
      <c r="I49" s="25">
        <v>44520</v>
      </c>
    </row>
    <row r="50" spans="1:12" x14ac:dyDescent="0.3">
      <c r="A50" s="8" t="s">
        <v>11</v>
      </c>
      <c r="B50" s="26" t="s">
        <v>12</v>
      </c>
      <c r="C50" s="32" t="s">
        <v>13</v>
      </c>
      <c r="D50" s="30" t="s">
        <v>14</v>
      </c>
      <c r="E50" s="27" t="s">
        <v>33</v>
      </c>
      <c r="F50" s="28">
        <v>0.3</v>
      </c>
      <c r="G50" s="34"/>
      <c r="H50" s="26">
        <v>211</v>
      </c>
      <c r="I50" s="25">
        <v>44520</v>
      </c>
    </row>
    <row r="51" spans="1:12" x14ac:dyDescent="0.3">
      <c r="A51" s="8" t="s">
        <v>31</v>
      </c>
      <c r="B51" s="8" t="s">
        <v>12</v>
      </c>
      <c r="C51" s="20" t="s">
        <v>13</v>
      </c>
      <c r="D51" s="30" t="s">
        <v>18</v>
      </c>
      <c r="E51" s="27" t="s">
        <v>19</v>
      </c>
      <c r="F51" s="28">
        <v>2</v>
      </c>
      <c r="G51" s="27"/>
      <c r="H51" s="26">
        <v>8337</v>
      </c>
      <c r="I51" s="25">
        <v>44519</v>
      </c>
    </row>
    <row r="52" spans="1:12" x14ac:dyDescent="0.3">
      <c r="A52" s="8" t="s">
        <v>31</v>
      </c>
      <c r="B52" s="32" t="s">
        <v>12</v>
      </c>
      <c r="C52" s="20" t="s">
        <v>13</v>
      </c>
      <c r="D52" s="8" t="s">
        <v>34</v>
      </c>
      <c r="E52" s="8" t="s">
        <v>33</v>
      </c>
      <c r="F52" s="28">
        <v>0.2</v>
      </c>
      <c r="G52" s="8"/>
      <c r="H52" s="26">
        <v>826</v>
      </c>
      <c r="I52" s="25">
        <v>44519</v>
      </c>
    </row>
    <row r="53" spans="1:12" x14ac:dyDescent="0.3">
      <c r="A53" s="35" t="s">
        <v>35</v>
      </c>
      <c r="B53" s="32" t="s">
        <v>12</v>
      </c>
      <c r="C53" s="20" t="s">
        <v>13</v>
      </c>
      <c r="D53" s="8" t="s">
        <v>34</v>
      </c>
      <c r="E53" s="8" t="s">
        <v>33</v>
      </c>
      <c r="F53" s="28">
        <v>0.2</v>
      </c>
      <c r="G53" s="8"/>
      <c r="H53" s="8">
        <v>42</v>
      </c>
      <c r="I53" s="25">
        <v>44524</v>
      </c>
      <c r="J53" s="44">
        <f>SUM(H36:H53)</f>
        <v>27863</v>
      </c>
      <c r="K53" s="42">
        <f>H37+H39+H40+H41+H44+H45+H46+H48+H51</f>
        <v>23328</v>
      </c>
      <c r="L53" s="43">
        <f>K53/J53*100</f>
        <v>83.723934967519654</v>
      </c>
    </row>
    <row r="54" spans="1:12" x14ac:dyDescent="0.3">
      <c r="A54" s="36" t="s">
        <v>36</v>
      </c>
      <c r="B54" s="36" t="s">
        <v>12</v>
      </c>
      <c r="C54" s="36" t="s">
        <v>13</v>
      </c>
      <c r="D54" s="36" t="s">
        <v>34</v>
      </c>
      <c r="E54" s="36" t="s">
        <v>33</v>
      </c>
      <c r="F54" s="36" t="s">
        <v>37</v>
      </c>
      <c r="G54" s="36"/>
      <c r="H54" s="36">
        <v>271</v>
      </c>
      <c r="I54" s="37">
        <v>44642</v>
      </c>
    </row>
    <row r="55" spans="1:12" x14ac:dyDescent="0.3">
      <c r="A55" s="36" t="s">
        <v>38</v>
      </c>
      <c r="B55" s="36" t="s">
        <v>12</v>
      </c>
      <c r="C55" s="36" t="s">
        <v>13</v>
      </c>
      <c r="D55" s="36" t="s">
        <v>27</v>
      </c>
      <c r="E55" s="36" t="s">
        <v>15</v>
      </c>
      <c r="F55" s="36" t="s">
        <v>16</v>
      </c>
      <c r="G55" s="36"/>
      <c r="H55" s="36">
        <v>993</v>
      </c>
      <c r="I55" s="37">
        <v>44647</v>
      </c>
    </row>
    <row r="56" spans="1:12" x14ac:dyDescent="0.3">
      <c r="A56" s="36" t="s">
        <v>17</v>
      </c>
      <c r="B56" s="36" t="s">
        <v>12</v>
      </c>
      <c r="C56" s="36" t="s">
        <v>13</v>
      </c>
      <c r="D56" s="36" t="s">
        <v>18</v>
      </c>
      <c r="E56" s="36" t="s">
        <v>19</v>
      </c>
      <c r="F56" s="36" t="s">
        <v>20</v>
      </c>
      <c r="G56" s="36"/>
      <c r="H56" s="36">
        <v>1500</v>
      </c>
      <c r="I56" s="37">
        <v>44653</v>
      </c>
    </row>
    <row r="57" spans="1:12" x14ac:dyDescent="0.3">
      <c r="A57" s="36" t="s">
        <v>36</v>
      </c>
      <c r="B57" s="36" t="s">
        <v>12</v>
      </c>
      <c r="C57" s="36" t="s">
        <v>13</v>
      </c>
      <c r="D57" s="36" t="s">
        <v>39</v>
      </c>
      <c r="E57" s="36" t="s">
        <v>25</v>
      </c>
      <c r="F57" s="36" t="s">
        <v>40</v>
      </c>
      <c r="G57" s="36" t="s">
        <v>41</v>
      </c>
      <c r="H57" s="36"/>
      <c r="I57" s="37">
        <v>44742</v>
      </c>
      <c r="J57" s="1">
        <f>SUM(H54:H57)</f>
        <v>2764</v>
      </c>
      <c r="K57" s="1">
        <f>H56</f>
        <v>1500</v>
      </c>
      <c r="L57" s="43">
        <f>K57/J57*100</f>
        <v>54.269175108538349</v>
      </c>
    </row>
    <row r="58" spans="1:12" x14ac:dyDescent="0.3">
      <c r="A58" s="38" t="s">
        <v>31</v>
      </c>
      <c r="B58" s="38" t="s">
        <v>12</v>
      </c>
      <c r="C58" s="38" t="s">
        <v>13</v>
      </c>
      <c r="D58" s="38" t="s">
        <v>39</v>
      </c>
      <c r="E58" s="39" t="s">
        <v>15</v>
      </c>
      <c r="F58" s="38"/>
      <c r="G58" s="38"/>
      <c r="H58" s="38">
        <v>402</v>
      </c>
      <c r="I58" s="40">
        <v>44937</v>
      </c>
    </row>
    <row r="59" spans="1:12" x14ac:dyDescent="0.3">
      <c r="A59" s="38" t="s">
        <v>17</v>
      </c>
      <c r="B59" s="38" t="s">
        <v>12</v>
      </c>
      <c r="C59" s="38" t="s">
        <v>13</v>
      </c>
      <c r="D59" s="38" t="s">
        <v>18</v>
      </c>
      <c r="E59" s="38" t="s">
        <v>19</v>
      </c>
      <c r="F59" s="38"/>
      <c r="G59" s="38"/>
      <c r="H59" s="38">
        <v>1500</v>
      </c>
      <c r="I59" s="40">
        <v>44998</v>
      </c>
    </row>
    <row r="60" spans="1:12" x14ac:dyDescent="0.3">
      <c r="A60" s="38" t="s">
        <v>17</v>
      </c>
      <c r="B60" s="38" t="s">
        <v>12</v>
      </c>
      <c r="C60" s="38" t="s">
        <v>13</v>
      </c>
      <c r="D60" s="38" t="s">
        <v>18</v>
      </c>
      <c r="E60" s="38" t="s">
        <v>19</v>
      </c>
      <c r="F60" s="38"/>
      <c r="G60" s="38"/>
      <c r="H60" s="38">
        <v>1000</v>
      </c>
      <c r="I60" s="40">
        <v>45087</v>
      </c>
    </row>
    <row r="61" spans="1:12" x14ac:dyDescent="0.3">
      <c r="A61" s="38" t="s">
        <v>17</v>
      </c>
      <c r="B61" s="38" t="s">
        <v>12</v>
      </c>
      <c r="C61" s="38" t="s">
        <v>13</v>
      </c>
      <c r="D61" s="38" t="s">
        <v>18</v>
      </c>
      <c r="E61" s="38" t="s">
        <v>19</v>
      </c>
      <c r="F61" s="38"/>
      <c r="G61" s="38"/>
      <c r="H61" s="38">
        <v>1000</v>
      </c>
      <c r="I61" s="40">
        <v>45112</v>
      </c>
    </row>
    <row r="62" spans="1:12" x14ac:dyDescent="0.3">
      <c r="A62" s="38" t="s">
        <v>17</v>
      </c>
      <c r="B62" s="38" t="s">
        <v>12</v>
      </c>
      <c r="C62" s="38" t="s">
        <v>13</v>
      </c>
      <c r="D62" s="38" t="s">
        <v>18</v>
      </c>
      <c r="E62" s="38" t="s">
        <v>19</v>
      </c>
      <c r="F62" s="38"/>
      <c r="G62" s="38"/>
      <c r="H62" s="38">
        <v>1000</v>
      </c>
      <c r="I62" s="40">
        <v>45149</v>
      </c>
      <c r="J62" s="1">
        <f>SUM(H58:H62)</f>
        <v>4902</v>
      </c>
      <c r="K62" s="1">
        <f>SUM(H59:H62)</f>
        <v>4500</v>
      </c>
      <c r="L62" s="43">
        <f>K62/J62*100</f>
        <v>91.799265605875163</v>
      </c>
    </row>
    <row r="63" spans="1:12" x14ac:dyDescent="0.3">
      <c r="J63" s="44">
        <f>SUM(J62,J57,J53,J35,J22)</f>
        <v>82283</v>
      </c>
      <c r="K63" s="1">
        <f>SUM(K3:K62)</f>
        <v>73876</v>
      </c>
      <c r="L63" s="43">
        <f>K63/J63*100</f>
        <v>89.782822697276472</v>
      </c>
    </row>
    <row r="64" spans="1:12" x14ac:dyDescent="0.3">
      <c r="J64" s="1" t="s">
        <v>63</v>
      </c>
      <c r="K64" s="1" t="s">
        <v>45</v>
      </c>
      <c r="L64" s="1" t="s">
        <v>62</v>
      </c>
    </row>
  </sheetData>
  <mergeCells count="2">
    <mergeCell ref="A1:B1"/>
    <mergeCell ref="C1:I1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Dr. Kutics Károly</cp:lastModifiedBy>
  <cp:lastPrinted>2024-10-14T12:36:44Z</cp:lastPrinted>
  <dcterms:created xsi:type="dcterms:W3CDTF">2024-10-14T11:43:22Z</dcterms:created>
  <dcterms:modified xsi:type="dcterms:W3CDTF">2024-11-20T17:16:46Z</dcterms:modified>
</cp:coreProperties>
</file>