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020" yWindow="495" windowWidth="29040" windowHeight="16440" activeTab="3"/>
  </bookViews>
  <sheets>
    <sheet name="2020" sheetId="2" r:id="rId1"/>
    <sheet name="2021" sheetId="3" r:id="rId2"/>
    <sheet name="2022" sheetId="4" r:id="rId3"/>
    <sheet name="2023" sheetId="5" r:id="rId4"/>
  </sheets>
  <calcPr calcId="977461"/>
</workbook>
</file>

<file path=xl/calcChain.xml><?xml version="1.0" encoding="utf-8"?>
<calcChain xmlns="http://schemas.openxmlformats.org/spreadsheetml/2006/main">
  <c r="E4" i="5"/>
  <c r="F4"/>
  <c r="G4"/>
  <c r="H4"/>
  <c r="I4"/>
  <c r="J4"/>
  <c r="K4"/>
  <c r="L4"/>
  <c r="M4"/>
  <c r="N4"/>
  <c r="O4"/>
  <c r="D4"/>
  <c r="P20" i="4"/>
  <c r="P20" i="3"/>
  <c r="P22" i="2"/>
  <c r="O4" i="4"/>
  <c r="N4"/>
  <c r="M4"/>
  <c r="L4"/>
  <c r="K4"/>
  <c r="J4"/>
  <c r="I4"/>
  <c r="H4"/>
  <c r="G4"/>
  <c r="F4"/>
  <c r="E4"/>
  <c r="D4"/>
  <c r="C4"/>
  <c r="P19" i="3"/>
  <c r="O4"/>
  <c r="N4"/>
  <c r="M4"/>
  <c r="L4"/>
  <c r="K4"/>
  <c r="J4"/>
  <c r="I4"/>
  <c r="H4"/>
  <c r="G4"/>
  <c r="F4"/>
  <c r="E4"/>
  <c r="D4"/>
  <c r="C4"/>
  <c r="D4" i="2"/>
  <c r="E4"/>
  <c r="F4"/>
  <c r="G4"/>
  <c r="H4"/>
  <c r="I4"/>
  <c r="J4"/>
  <c r="K4"/>
  <c r="L4"/>
  <c r="M4"/>
  <c r="N4"/>
  <c r="O4"/>
  <c r="C4"/>
</calcChain>
</file>

<file path=xl/sharedStrings.xml><?xml version="1.0" encoding="utf-8"?>
<sst xmlns="http://schemas.openxmlformats.org/spreadsheetml/2006/main" count="195" uniqueCount="41">
  <si>
    <t>Mértékegység</t>
  </si>
  <si>
    <t>Aktív klór</t>
  </si>
  <si>
    <t>mg/l</t>
  </si>
  <si>
    <t>Ammónia-ammónium-nitrogén</t>
  </si>
  <si>
    <t>Biokémiai oxigénigény (BOI5)</t>
  </si>
  <si>
    <t>Dikromátos oxigénfogyasztás (KOIk)</t>
  </si>
  <si>
    <t>Fluorid</t>
  </si>
  <si>
    <t>Mangán</t>
  </si>
  <si>
    <t>Összes foszfor</t>
  </si>
  <si>
    <t>Összes lebegő anyag</t>
  </si>
  <si>
    <t>Összes nitrogén</t>
  </si>
  <si>
    <t>pH (helyszíni mérés)</t>
  </si>
  <si>
    <t>-</t>
  </si>
  <si>
    <t>Szerves oldószer extrakt (olajok, zsírok)</t>
  </si>
  <si>
    <t>Szulfid</t>
  </si>
  <si>
    <t>Vas</t>
  </si>
  <si>
    <t>Komponensek</t>
  </si>
  <si>
    <t>Hónapok</t>
  </si>
  <si>
    <t>Jan.</t>
  </si>
  <si>
    <t>Febr.</t>
  </si>
  <si>
    <t>Márc</t>
  </si>
  <si>
    <t>Ápr</t>
  </si>
  <si>
    <t>Máj</t>
  </si>
  <si>
    <t>Jún</t>
  </si>
  <si>
    <t>Júl</t>
  </si>
  <si>
    <t>Aug</t>
  </si>
  <si>
    <t>Szept</t>
  </si>
  <si>
    <t>Okt</t>
  </si>
  <si>
    <t>Nov</t>
  </si>
  <si>
    <t>Dec</t>
  </si>
  <si>
    <t>Tiszított víz mennyiség</t>
  </si>
  <si>
    <t>Az 1 - 9 hónapokban a tisztított víz átadása a ME Zrt-hez történt a megállapodás alapján. A befogadóba kiadás nem volt.</t>
  </si>
  <si>
    <t>37742 *</t>
  </si>
  <si>
    <t>39340 *</t>
  </si>
  <si>
    <t>41502 *</t>
  </si>
  <si>
    <t>Éves átlag</t>
  </si>
  <si>
    <t>Határérték</t>
  </si>
  <si>
    <t>* Kibocsátás a Névetelen-0991 patak befogadóba.</t>
  </si>
  <si>
    <r>
      <t>m</t>
    </r>
    <r>
      <rPr>
        <vertAlign val="superscript"/>
        <sz val="10"/>
        <rFont val="Arial"/>
        <family val="2"/>
        <charset val="238"/>
      </rPr>
      <t>3</t>
    </r>
  </si>
  <si>
    <t>Az itt látható értékek, az adott hónap önellenőrzési napján mért értékek.</t>
  </si>
  <si>
    <t>&lt;0,05</t>
  </si>
</sst>
</file>

<file path=xl/styles.xml><?xml version="1.0" encoding="utf-8"?>
<styleSheet xmlns="http://schemas.openxmlformats.org/spreadsheetml/2006/main">
  <numFmts count="2">
    <numFmt numFmtId="173" formatCode="_(* #,##0.00_);_(* \(#,##0.00\);_(* &quot;-&quot;??_);_(@_)"/>
    <numFmt numFmtId="182" formatCode="_(* #,##0_);_(* \(#,##0\);_(* &quot;-&quot;??_);_(@_)"/>
  </numFmts>
  <fonts count="11">
    <font>
      <sz val="10"/>
      <name val="Arial"/>
    </font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399945066682943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73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/>
    </xf>
    <xf numFmtId="182" fontId="0" fillId="0" borderId="0" xfId="1" applyNumberFormat="1" applyFont="1"/>
    <xf numFmtId="0" fontId="6" fillId="3" borderId="4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textRotation="45" wrapText="1"/>
    </xf>
    <xf numFmtId="0" fontId="2" fillId="2" borderId="26" xfId="0" applyFont="1" applyFill="1" applyBorder="1" applyAlignment="1">
      <alignment horizontal="center" vertical="center" textRotation="45" wrapText="1"/>
    </xf>
    <xf numFmtId="0" fontId="2" fillId="3" borderId="2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 textRotation="45" wrapText="1"/>
    </xf>
    <xf numFmtId="0" fontId="2" fillId="2" borderId="39" xfId="0" applyFont="1" applyFill="1" applyBorder="1" applyAlignment="1">
      <alignment horizontal="center" vertical="center" textRotation="45" wrapText="1"/>
    </xf>
    <xf numFmtId="0" fontId="2" fillId="3" borderId="8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P22"/>
  <sheetViews>
    <sheetView workbookViewId="0">
      <selection activeCell="P22" sqref="P22"/>
    </sheetView>
  </sheetViews>
  <sheetFormatPr defaultColWidth="8.85546875" defaultRowHeight="12.75"/>
  <cols>
    <col min="1" max="1" width="5.85546875" customWidth="1"/>
    <col min="2" max="2" width="13.42578125" customWidth="1"/>
    <col min="3" max="3" width="8.85546875" customWidth="1"/>
    <col min="4" max="5" width="13.140625" customWidth="1"/>
    <col min="6" max="6" width="13.85546875" customWidth="1"/>
    <col min="7" max="7" width="7.7109375" customWidth="1"/>
    <col min="8" max="8" width="8.140625" customWidth="1"/>
    <col min="9" max="11" width="8.85546875" customWidth="1"/>
    <col min="12" max="12" width="9.7109375" customWidth="1"/>
    <col min="13" max="13" width="10.140625" customWidth="1"/>
    <col min="14" max="14" width="8.140625" customWidth="1"/>
    <col min="15" max="15" width="7.85546875" customWidth="1"/>
    <col min="16" max="16" width="11" customWidth="1"/>
  </cols>
  <sheetData>
    <row r="1" spans="2:16" ht="13.5" thickBot="1"/>
    <row r="2" spans="2:16" ht="13.35" customHeight="1">
      <c r="B2" s="58" t="s">
        <v>16</v>
      </c>
      <c r="C2" s="60" t="s">
        <v>1</v>
      </c>
      <c r="D2" s="46" t="s">
        <v>3</v>
      </c>
      <c r="E2" s="46" t="s">
        <v>4</v>
      </c>
      <c r="F2" s="46" t="s">
        <v>5</v>
      </c>
      <c r="G2" s="44" t="s">
        <v>6</v>
      </c>
      <c r="H2" s="44" t="s">
        <v>7</v>
      </c>
      <c r="I2" s="46" t="s">
        <v>8</v>
      </c>
      <c r="J2" s="46" t="s">
        <v>9</v>
      </c>
      <c r="K2" s="46" t="s">
        <v>10</v>
      </c>
      <c r="L2" s="46" t="s">
        <v>11</v>
      </c>
      <c r="M2" s="46" t="s">
        <v>13</v>
      </c>
      <c r="N2" s="44" t="s">
        <v>14</v>
      </c>
      <c r="O2" s="46" t="s">
        <v>15</v>
      </c>
      <c r="P2" s="48" t="s">
        <v>30</v>
      </c>
    </row>
    <row r="3" spans="2:16" ht="51.6" customHeight="1">
      <c r="B3" s="59"/>
      <c r="C3" s="61"/>
      <c r="D3" s="47"/>
      <c r="E3" s="47"/>
      <c r="F3" s="47"/>
      <c r="G3" s="45"/>
      <c r="H3" s="45"/>
      <c r="I3" s="47"/>
      <c r="J3" s="47"/>
      <c r="K3" s="47"/>
      <c r="L3" s="47"/>
      <c r="M3" s="47"/>
      <c r="N3" s="45"/>
      <c r="O3" s="47"/>
      <c r="P3" s="49"/>
    </row>
    <row r="4" spans="2:16">
      <c r="B4" s="33" t="s">
        <v>35</v>
      </c>
      <c r="C4" s="11">
        <f>+AVERAGE(C8:C19)</f>
        <v>7.2500000000000023E-2</v>
      </c>
      <c r="D4" s="2">
        <f t="shared" ref="D4:O4" si="0">+AVERAGE(D8:D19)</f>
        <v>7.9999999999999988E-2</v>
      </c>
      <c r="E4" s="2">
        <f t="shared" si="0"/>
        <v>11.5</v>
      </c>
      <c r="F4" s="2">
        <f t="shared" si="0"/>
        <v>29</v>
      </c>
      <c r="G4" s="2">
        <f t="shared" si="0"/>
        <v>0.25833333333333336</v>
      </c>
      <c r="H4" s="2">
        <f t="shared" si="0"/>
        <v>6.433333333333334E-2</v>
      </c>
      <c r="I4" s="2">
        <f t="shared" si="0"/>
        <v>3.8108333333333335</v>
      </c>
      <c r="J4" s="2">
        <f t="shared" si="0"/>
        <v>15.333333333333334</v>
      </c>
      <c r="K4" s="2">
        <f t="shared" si="0"/>
        <v>16.225000000000001</v>
      </c>
      <c r="L4" s="2">
        <f t="shared" si="0"/>
        <v>8.1808333333333323</v>
      </c>
      <c r="M4" s="2">
        <f t="shared" si="0"/>
        <v>2</v>
      </c>
      <c r="N4" s="2">
        <f t="shared" si="0"/>
        <v>5.2500000000000003E-3</v>
      </c>
      <c r="O4" s="2">
        <f t="shared" si="0"/>
        <v>0.12833333333333338</v>
      </c>
      <c r="P4" s="49"/>
    </row>
    <row r="5" spans="2:16">
      <c r="B5" s="33" t="s">
        <v>36</v>
      </c>
      <c r="C5" s="12">
        <v>2</v>
      </c>
      <c r="D5" s="1">
        <v>5</v>
      </c>
      <c r="E5" s="1">
        <v>25</v>
      </c>
      <c r="F5" s="1">
        <v>75</v>
      </c>
      <c r="G5" s="1">
        <v>2</v>
      </c>
      <c r="H5" s="1">
        <v>2</v>
      </c>
      <c r="I5" s="1">
        <v>5</v>
      </c>
      <c r="J5" s="1">
        <v>50</v>
      </c>
      <c r="K5" s="1">
        <v>25</v>
      </c>
      <c r="L5" s="1" t="s">
        <v>12</v>
      </c>
      <c r="M5" s="1">
        <v>5</v>
      </c>
      <c r="N5" s="1">
        <v>0.01</v>
      </c>
      <c r="O5" s="1">
        <v>10</v>
      </c>
      <c r="P5" s="49"/>
    </row>
    <row r="6" spans="2:16" ht="15" thickBot="1">
      <c r="B6" s="38" t="s">
        <v>0</v>
      </c>
      <c r="C6" s="12" t="s">
        <v>2</v>
      </c>
      <c r="D6" s="1" t="s">
        <v>2</v>
      </c>
      <c r="E6" s="1" t="s">
        <v>2</v>
      </c>
      <c r="F6" s="1" t="s">
        <v>2</v>
      </c>
      <c r="G6" s="1" t="s">
        <v>2</v>
      </c>
      <c r="H6" s="1" t="s">
        <v>2</v>
      </c>
      <c r="I6" s="1" t="s">
        <v>2</v>
      </c>
      <c r="J6" s="1" t="s">
        <v>2</v>
      </c>
      <c r="K6" s="1" t="s">
        <v>2</v>
      </c>
      <c r="L6" s="3" t="s">
        <v>12</v>
      </c>
      <c r="M6" s="1" t="s">
        <v>2</v>
      </c>
      <c r="N6" s="1" t="s">
        <v>2</v>
      </c>
      <c r="O6" s="1" t="s">
        <v>2</v>
      </c>
      <c r="P6" s="4" t="s">
        <v>38</v>
      </c>
    </row>
    <row r="7" spans="2:16" ht="13.5" thickBot="1">
      <c r="B7" s="34" t="s">
        <v>17</v>
      </c>
      <c r="C7" s="56" t="s">
        <v>39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7"/>
    </row>
    <row r="8" spans="2:16" ht="13.7" customHeight="1" thickTop="1">
      <c r="B8" s="35" t="s">
        <v>18</v>
      </c>
      <c r="C8" s="13">
        <v>0.1</v>
      </c>
      <c r="D8" s="7">
        <v>0.08</v>
      </c>
      <c r="E8" s="7">
        <v>14</v>
      </c>
      <c r="F8" s="7">
        <v>74</v>
      </c>
      <c r="G8" s="7">
        <v>1.1000000000000001</v>
      </c>
      <c r="H8" s="7">
        <v>4.1000000000000002E-2</v>
      </c>
      <c r="I8" s="7">
        <v>2.94</v>
      </c>
      <c r="J8" s="7">
        <v>10</v>
      </c>
      <c r="K8" s="24">
        <v>59.7</v>
      </c>
      <c r="L8" s="7">
        <v>8</v>
      </c>
      <c r="M8" s="7">
        <v>2</v>
      </c>
      <c r="N8" s="7">
        <v>5.0000000000000001E-3</v>
      </c>
      <c r="O8" s="7">
        <v>0.22</v>
      </c>
      <c r="P8" s="8">
        <v>30562</v>
      </c>
    </row>
    <row r="9" spans="2:16">
      <c r="B9" s="36" t="s">
        <v>19</v>
      </c>
      <c r="C9" s="14">
        <v>0.05</v>
      </c>
      <c r="D9" s="5">
        <v>0.08</v>
      </c>
      <c r="E9" s="5">
        <v>24</v>
      </c>
      <c r="F9" s="5">
        <v>63</v>
      </c>
      <c r="G9" s="5">
        <v>0.2</v>
      </c>
      <c r="H9" s="5">
        <v>0.151</v>
      </c>
      <c r="I9" s="23">
        <v>5.31</v>
      </c>
      <c r="J9" s="5">
        <v>15</v>
      </c>
      <c r="K9" s="23">
        <v>35.1</v>
      </c>
      <c r="L9" s="5">
        <v>7.82</v>
      </c>
      <c r="M9" s="5">
        <v>2</v>
      </c>
      <c r="N9" s="5">
        <v>5.0000000000000001E-3</v>
      </c>
      <c r="O9" s="5">
        <v>0.22</v>
      </c>
      <c r="P9" s="6">
        <v>31886</v>
      </c>
    </row>
    <row r="10" spans="2:16">
      <c r="B10" s="36" t="s">
        <v>20</v>
      </c>
      <c r="C10" s="14">
        <v>0.1</v>
      </c>
      <c r="D10" s="5">
        <v>0.08</v>
      </c>
      <c r="E10" s="5">
        <v>10</v>
      </c>
      <c r="F10" s="5">
        <v>17</v>
      </c>
      <c r="G10" s="5">
        <v>0.1</v>
      </c>
      <c r="H10" s="5">
        <v>3.7999999999999999E-2</v>
      </c>
      <c r="I10" s="5">
        <v>3.99</v>
      </c>
      <c r="J10" s="5">
        <v>15</v>
      </c>
      <c r="K10" s="5">
        <v>11.1</v>
      </c>
      <c r="L10" s="5">
        <v>8.3000000000000007</v>
      </c>
      <c r="M10" s="5">
        <v>2</v>
      </c>
      <c r="N10" s="5">
        <v>5.0000000000000001E-3</v>
      </c>
      <c r="O10" s="5">
        <v>0.16</v>
      </c>
      <c r="P10" s="6">
        <v>31718</v>
      </c>
    </row>
    <row r="11" spans="2:16">
      <c r="B11" s="36" t="s">
        <v>21</v>
      </c>
      <c r="C11" s="14">
        <v>0.05</v>
      </c>
      <c r="D11" s="5">
        <v>0.08</v>
      </c>
      <c r="E11" s="5">
        <v>11</v>
      </c>
      <c r="F11" s="5">
        <v>17</v>
      </c>
      <c r="G11" s="5">
        <v>0.3</v>
      </c>
      <c r="H11" s="5">
        <v>3.9E-2</v>
      </c>
      <c r="I11" s="5">
        <v>4.6500000000000004</v>
      </c>
      <c r="J11" s="5">
        <v>13</v>
      </c>
      <c r="K11" s="5">
        <v>24.7</v>
      </c>
      <c r="L11" s="5">
        <v>8.34</v>
      </c>
      <c r="M11" s="5">
        <v>2</v>
      </c>
      <c r="N11" s="5">
        <v>5.0000000000000001E-3</v>
      </c>
      <c r="O11" s="5">
        <v>7.0000000000000007E-2</v>
      </c>
      <c r="P11" s="6">
        <v>31598</v>
      </c>
    </row>
    <row r="12" spans="2:16">
      <c r="B12" s="36" t="s">
        <v>22</v>
      </c>
      <c r="C12" s="14">
        <v>0.22</v>
      </c>
      <c r="D12" s="5">
        <v>0.08</v>
      </c>
      <c r="E12" s="5">
        <v>11</v>
      </c>
      <c r="F12" s="5">
        <v>29</v>
      </c>
      <c r="G12" s="5">
        <v>0.3</v>
      </c>
      <c r="H12" s="5">
        <v>7.9000000000000001E-2</v>
      </c>
      <c r="I12" s="5">
        <v>3.62</v>
      </c>
      <c r="J12" s="5">
        <v>12</v>
      </c>
      <c r="K12" s="5">
        <v>22.6</v>
      </c>
      <c r="L12" s="5">
        <v>8.32</v>
      </c>
      <c r="M12" s="5">
        <v>2</v>
      </c>
      <c r="N12" s="5">
        <v>5.0000000000000001E-3</v>
      </c>
      <c r="O12" s="5">
        <v>7.0000000000000007E-2</v>
      </c>
      <c r="P12" s="6">
        <v>31586</v>
      </c>
    </row>
    <row r="13" spans="2:16">
      <c r="B13" s="36" t="s">
        <v>23</v>
      </c>
      <c r="C13" s="14">
        <v>0.05</v>
      </c>
      <c r="D13" s="5">
        <v>0.08</v>
      </c>
      <c r="E13" s="5">
        <v>10</v>
      </c>
      <c r="F13" s="5">
        <v>23</v>
      </c>
      <c r="G13" s="5">
        <v>0.2</v>
      </c>
      <c r="H13" s="5">
        <v>0.13200000000000001</v>
      </c>
      <c r="I13" s="5">
        <v>4.1399999999999997</v>
      </c>
      <c r="J13" s="5">
        <v>10</v>
      </c>
      <c r="K13" s="5">
        <v>11.5</v>
      </c>
      <c r="L13" s="5">
        <v>8.39</v>
      </c>
      <c r="M13" s="5">
        <v>2</v>
      </c>
      <c r="N13" s="5">
        <v>5.0000000000000001E-3</v>
      </c>
      <c r="O13" s="5">
        <v>7.0000000000000007E-2</v>
      </c>
      <c r="P13" s="6">
        <v>25989</v>
      </c>
    </row>
    <row r="14" spans="2:16">
      <c r="B14" s="36" t="s">
        <v>24</v>
      </c>
      <c r="C14" s="14">
        <v>0.05</v>
      </c>
      <c r="D14" s="5">
        <v>0.08</v>
      </c>
      <c r="E14" s="5">
        <v>10</v>
      </c>
      <c r="F14" s="5">
        <v>24</v>
      </c>
      <c r="G14" s="5">
        <v>0.2</v>
      </c>
      <c r="H14" s="5">
        <v>4.3999999999999997E-2</v>
      </c>
      <c r="I14" s="5">
        <v>3.14</v>
      </c>
      <c r="J14" s="5">
        <v>45</v>
      </c>
      <c r="K14" s="5">
        <v>9.3000000000000007</v>
      </c>
      <c r="L14" s="5">
        <v>7.82</v>
      </c>
      <c r="M14" s="5">
        <v>2</v>
      </c>
      <c r="N14" s="5">
        <v>5.0000000000000001E-3</v>
      </c>
      <c r="O14" s="5">
        <v>7.0000000000000007E-2</v>
      </c>
      <c r="P14" s="6">
        <v>35219</v>
      </c>
    </row>
    <row r="15" spans="2:16">
      <c r="B15" s="36" t="s">
        <v>25</v>
      </c>
      <c r="C15" s="14">
        <v>0.05</v>
      </c>
      <c r="D15" s="5">
        <v>0.08</v>
      </c>
      <c r="E15" s="5">
        <v>11</v>
      </c>
      <c r="F15" s="5">
        <v>17</v>
      </c>
      <c r="G15" s="5">
        <v>0.1</v>
      </c>
      <c r="H15" s="5">
        <v>1.2999999999999999E-2</v>
      </c>
      <c r="I15" s="5">
        <v>3.89</v>
      </c>
      <c r="J15" s="5">
        <v>24</v>
      </c>
      <c r="K15" s="5">
        <v>4.9000000000000004</v>
      </c>
      <c r="L15" s="5">
        <v>8.1199999999999992</v>
      </c>
      <c r="M15" s="5">
        <v>2</v>
      </c>
      <c r="N15" s="5">
        <v>5.0000000000000001E-3</v>
      </c>
      <c r="O15" s="5">
        <v>7.0000000000000007E-2</v>
      </c>
      <c r="P15" s="6">
        <v>37318</v>
      </c>
    </row>
    <row r="16" spans="2:16">
      <c r="B16" s="36" t="s">
        <v>26</v>
      </c>
      <c r="C16" s="14">
        <v>0.05</v>
      </c>
      <c r="D16" s="5">
        <v>0.08</v>
      </c>
      <c r="E16" s="5">
        <v>7</v>
      </c>
      <c r="F16" s="5">
        <v>25</v>
      </c>
      <c r="G16" s="5">
        <v>0.1</v>
      </c>
      <c r="H16" s="5">
        <v>2.5000000000000001E-2</v>
      </c>
      <c r="I16" s="5">
        <v>3.81</v>
      </c>
      <c r="J16" s="5">
        <v>10</v>
      </c>
      <c r="K16" s="5">
        <v>2.1</v>
      </c>
      <c r="L16" s="5">
        <v>8.25</v>
      </c>
      <c r="M16" s="5">
        <v>2</v>
      </c>
      <c r="N16" s="5">
        <v>5.0000000000000001E-3</v>
      </c>
      <c r="O16" s="5">
        <v>7.0000000000000007E-2</v>
      </c>
      <c r="P16" s="6">
        <v>35820</v>
      </c>
    </row>
    <row r="17" spans="2:16">
      <c r="B17" s="36" t="s">
        <v>27</v>
      </c>
      <c r="C17" s="14">
        <v>0.05</v>
      </c>
      <c r="D17" s="5">
        <v>0.08</v>
      </c>
      <c r="E17" s="5">
        <v>8</v>
      </c>
      <c r="F17" s="5">
        <v>18</v>
      </c>
      <c r="G17" s="5">
        <v>0.3</v>
      </c>
      <c r="H17" s="5">
        <v>0.19</v>
      </c>
      <c r="I17" s="5">
        <v>3.2</v>
      </c>
      <c r="J17" s="5">
        <v>10</v>
      </c>
      <c r="K17" s="5">
        <v>1</v>
      </c>
      <c r="L17" s="5">
        <v>8.1300000000000008</v>
      </c>
      <c r="M17" s="5">
        <v>2</v>
      </c>
      <c r="N17" s="5">
        <v>6.0000000000000001E-3</v>
      </c>
      <c r="O17" s="5">
        <v>0.25</v>
      </c>
      <c r="P17" s="6" t="s">
        <v>34</v>
      </c>
    </row>
    <row r="18" spans="2:16">
      <c r="B18" s="36" t="s">
        <v>28</v>
      </c>
      <c r="C18" s="14">
        <v>0.05</v>
      </c>
      <c r="D18" s="5">
        <v>0.08</v>
      </c>
      <c r="E18" s="5">
        <v>8</v>
      </c>
      <c r="F18" s="5">
        <v>16</v>
      </c>
      <c r="G18" s="5">
        <v>0.1</v>
      </c>
      <c r="H18" s="5">
        <v>0.01</v>
      </c>
      <c r="I18" s="5">
        <v>4.3099999999999996</v>
      </c>
      <c r="J18" s="5">
        <v>10</v>
      </c>
      <c r="K18" s="5">
        <v>2.4</v>
      </c>
      <c r="L18" s="5">
        <v>8.43</v>
      </c>
      <c r="M18" s="5">
        <v>2</v>
      </c>
      <c r="N18" s="5">
        <v>7.0000000000000001E-3</v>
      </c>
      <c r="O18" s="5">
        <v>0.13</v>
      </c>
      <c r="P18" s="6" t="s">
        <v>33</v>
      </c>
    </row>
    <row r="19" spans="2:16" ht="13.5" thickBot="1">
      <c r="B19" s="39" t="s">
        <v>29</v>
      </c>
      <c r="C19" s="15">
        <v>0.05</v>
      </c>
      <c r="D19" s="9">
        <v>0.08</v>
      </c>
      <c r="E19" s="9">
        <v>14</v>
      </c>
      <c r="F19" s="9">
        <v>25</v>
      </c>
      <c r="G19" s="9">
        <v>0.1</v>
      </c>
      <c r="H19" s="9">
        <v>0.01</v>
      </c>
      <c r="I19" s="9">
        <v>2.73</v>
      </c>
      <c r="J19" s="9">
        <v>10</v>
      </c>
      <c r="K19" s="9">
        <v>10.3</v>
      </c>
      <c r="L19" s="9">
        <v>8.25</v>
      </c>
      <c r="M19" s="9">
        <v>2</v>
      </c>
      <c r="N19" s="9">
        <v>5.0000000000000001E-3</v>
      </c>
      <c r="O19" s="9">
        <v>0.14000000000000001</v>
      </c>
      <c r="P19" s="10" t="s">
        <v>32</v>
      </c>
    </row>
    <row r="20" spans="2:16" ht="13.5" thickTop="1">
      <c r="B20" s="50" t="s">
        <v>37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2"/>
    </row>
    <row r="21" spans="2:16" ht="13.5" thickBot="1">
      <c r="B21" s="53" t="s">
        <v>31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5"/>
    </row>
    <row r="22" spans="2:16">
      <c r="P22" s="40">
        <f>SUM(P8:P19)</f>
        <v>291696</v>
      </c>
    </row>
  </sheetData>
  <mergeCells count="18">
    <mergeCell ref="L2:L3"/>
    <mergeCell ref="M2:M3"/>
    <mergeCell ref="B2:B3"/>
    <mergeCell ref="C2:C3"/>
    <mergeCell ref="D2:D3"/>
    <mergeCell ref="E2:E3"/>
    <mergeCell ref="F2:F3"/>
    <mergeCell ref="G2:G3"/>
    <mergeCell ref="N2:N3"/>
    <mergeCell ref="O2:O3"/>
    <mergeCell ref="P2:P5"/>
    <mergeCell ref="B20:P20"/>
    <mergeCell ref="B21:P21"/>
    <mergeCell ref="C7:P7"/>
    <mergeCell ref="H2:H3"/>
    <mergeCell ref="I2:I3"/>
    <mergeCell ref="J2:J3"/>
    <mergeCell ref="K2:K3"/>
  </mergeCells>
  <phoneticPr fontId="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B1:P20"/>
  <sheetViews>
    <sheetView workbookViewId="0">
      <selection activeCell="P20" sqref="P20"/>
    </sheetView>
  </sheetViews>
  <sheetFormatPr defaultColWidth="11.42578125" defaultRowHeight="12.75"/>
  <cols>
    <col min="2" max="2" width="14.42578125" customWidth="1"/>
    <col min="16" max="16" width="11.42578125" customWidth="1"/>
  </cols>
  <sheetData>
    <row r="1" spans="2:16" ht="13.5" thickBot="1"/>
    <row r="2" spans="2:16">
      <c r="B2" s="58" t="s">
        <v>16</v>
      </c>
      <c r="C2" s="60" t="s">
        <v>1</v>
      </c>
      <c r="D2" s="46" t="s">
        <v>3</v>
      </c>
      <c r="E2" s="46" t="s">
        <v>4</v>
      </c>
      <c r="F2" s="46" t="s">
        <v>5</v>
      </c>
      <c r="G2" s="44" t="s">
        <v>6</v>
      </c>
      <c r="H2" s="44" t="s">
        <v>7</v>
      </c>
      <c r="I2" s="46" t="s">
        <v>8</v>
      </c>
      <c r="J2" s="46" t="s">
        <v>9</v>
      </c>
      <c r="K2" s="46" t="s">
        <v>10</v>
      </c>
      <c r="L2" s="46" t="s">
        <v>11</v>
      </c>
      <c r="M2" s="46" t="s">
        <v>13</v>
      </c>
      <c r="N2" s="44" t="s">
        <v>14</v>
      </c>
      <c r="O2" s="46" t="s">
        <v>15</v>
      </c>
      <c r="P2" s="48" t="s">
        <v>30</v>
      </c>
    </row>
    <row r="3" spans="2:16" ht="57.95" customHeight="1">
      <c r="B3" s="59"/>
      <c r="C3" s="61"/>
      <c r="D3" s="47"/>
      <c r="E3" s="47"/>
      <c r="F3" s="47"/>
      <c r="G3" s="45"/>
      <c r="H3" s="45"/>
      <c r="I3" s="47"/>
      <c r="J3" s="47"/>
      <c r="K3" s="47"/>
      <c r="L3" s="47"/>
      <c r="M3" s="47"/>
      <c r="N3" s="45"/>
      <c r="O3" s="47"/>
      <c r="P3" s="49"/>
    </row>
    <row r="4" spans="2:16">
      <c r="B4" s="33" t="s">
        <v>35</v>
      </c>
      <c r="C4" s="11">
        <f>+AVERAGE(C8:C19)</f>
        <v>5.4166666666666669E-2</v>
      </c>
      <c r="D4" s="2">
        <f t="shared" ref="D4:O4" si="0">+AVERAGE(D8:D19)</f>
        <v>0.93250000000000011</v>
      </c>
      <c r="E4" s="2">
        <f t="shared" si="0"/>
        <v>10</v>
      </c>
      <c r="F4" s="2">
        <f t="shared" si="0"/>
        <v>30.333333333333332</v>
      </c>
      <c r="G4" s="2">
        <f t="shared" si="0"/>
        <v>0.11666666666666668</v>
      </c>
      <c r="H4" s="2">
        <f t="shared" si="0"/>
        <v>5.8083333333333327E-2</v>
      </c>
      <c r="I4" s="2">
        <f t="shared" si="0"/>
        <v>1.6550000000000005</v>
      </c>
      <c r="J4" s="2">
        <f t="shared" si="0"/>
        <v>15.25</v>
      </c>
      <c r="K4" s="2">
        <f t="shared" si="0"/>
        <v>6.8416666666666659</v>
      </c>
      <c r="L4" s="2">
        <f t="shared" si="0"/>
        <v>8.0558333333333341</v>
      </c>
      <c r="M4" s="2">
        <f t="shared" si="0"/>
        <v>2</v>
      </c>
      <c r="N4" s="2">
        <f t="shared" si="0"/>
        <v>8.1666666666666641E-3</v>
      </c>
      <c r="O4" s="2">
        <f t="shared" si="0"/>
        <v>0.34166666666666662</v>
      </c>
      <c r="P4" s="49"/>
    </row>
    <row r="5" spans="2:16">
      <c r="B5" s="33" t="s">
        <v>36</v>
      </c>
      <c r="C5" s="12">
        <v>2</v>
      </c>
      <c r="D5" s="1">
        <v>5</v>
      </c>
      <c r="E5" s="1">
        <v>25</v>
      </c>
      <c r="F5" s="1">
        <v>75</v>
      </c>
      <c r="G5" s="1">
        <v>2</v>
      </c>
      <c r="H5" s="1">
        <v>2</v>
      </c>
      <c r="I5" s="1">
        <v>5</v>
      </c>
      <c r="J5" s="1">
        <v>50</v>
      </c>
      <c r="K5" s="1">
        <v>25</v>
      </c>
      <c r="L5" s="1" t="s">
        <v>12</v>
      </c>
      <c r="M5" s="1">
        <v>5</v>
      </c>
      <c r="N5" s="1">
        <v>0.01</v>
      </c>
      <c r="O5" s="1">
        <v>10</v>
      </c>
      <c r="P5" s="49"/>
    </row>
    <row r="6" spans="2:16" ht="15" thickBot="1">
      <c r="B6" s="33" t="s">
        <v>0</v>
      </c>
      <c r="C6" s="12" t="s">
        <v>2</v>
      </c>
      <c r="D6" s="1" t="s">
        <v>2</v>
      </c>
      <c r="E6" s="1" t="s">
        <v>2</v>
      </c>
      <c r="F6" s="1" t="s">
        <v>2</v>
      </c>
      <c r="G6" s="1" t="s">
        <v>2</v>
      </c>
      <c r="H6" s="1" t="s">
        <v>2</v>
      </c>
      <c r="I6" s="1" t="s">
        <v>2</v>
      </c>
      <c r="J6" s="1" t="s">
        <v>2</v>
      </c>
      <c r="K6" s="1" t="s">
        <v>2</v>
      </c>
      <c r="L6" s="3" t="s">
        <v>12</v>
      </c>
      <c r="M6" s="1" t="s">
        <v>2</v>
      </c>
      <c r="N6" s="1" t="s">
        <v>2</v>
      </c>
      <c r="O6" s="1" t="s">
        <v>2</v>
      </c>
      <c r="P6" s="4" t="s">
        <v>38</v>
      </c>
    </row>
    <row r="7" spans="2:16" ht="14.1" customHeight="1" thickBot="1">
      <c r="B7" s="34" t="s">
        <v>17</v>
      </c>
      <c r="C7" s="56" t="s">
        <v>39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7"/>
    </row>
    <row r="8" spans="2:16" ht="14.1" customHeight="1" thickTop="1">
      <c r="B8" s="35" t="s">
        <v>18</v>
      </c>
      <c r="C8" s="13">
        <v>0.1</v>
      </c>
      <c r="D8" s="7">
        <v>0.08</v>
      </c>
      <c r="E8" s="7">
        <v>10</v>
      </c>
      <c r="F8" s="7">
        <v>38</v>
      </c>
      <c r="G8" s="7">
        <v>0.1</v>
      </c>
      <c r="H8" s="7">
        <v>6.0000000000000001E-3</v>
      </c>
      <c r="I8" s="7">
        <v>2.89</v>
      </c>
      <c r="J8" s="7">
        <v>10</v>
      </c>
      <c r="K8" s="7">
        <v>7.9</v>
      </c>
      <c r="L8" s="7">
        <v>7.7</v>
      </c>
      <c r="M8" s="7">
        <v>2</v>
      </c>
      <c r="N8" s="7">
        <v>5.0000000000000001E-3</v>
      </c>
      <c r="O8" s="7">
        <v>0.15</v>
      </c>
      <c r="P8" s="8">
        <v>13582.7</v>
      </c>
    </row>
    <row r="9" spans="2:16">
      <c r="B9" s="36" t="s">
        <v>19</v>
      </c>
      <c r="C9" s="14">
        <v>0.05</v>
      </c>
      <c r="D9" s="5">
        <v>0.08</v>
      </c>
      <c r="E9" s="5">
        <v>11</v>
      </c>
      <c r="F9" s="5">
        <v>31</v>
      </c>
      <c r="G9" s="5">
        <v>0.1</v>
      </c>
      <c r="H9" s="5">
        <v>7.0000000000000001E-3</v>
      </c>
      <c r="I9" s="5">
        <v>1.37</v>
      </c>
      <c r="J9" s="5">
        <v>10</v>
      </c>
      <c r="K9" s="5">
        <v>1</v>
      </c>
      <c r="L9" s="5">
        <v>7.99</v>
      </c>
      <c r="M9" s="5">
        <v>2</v>
      </c>
      <c r="N9" s="5">
        <v>7.0000000000000001E-3</v>
      </c>
      <c r="O9" s="5">
        <v>0.57999999999999996</v>
      </c>
      <c r="P9" s="6">
        <v>63597.86</v>
      </c>
    </row>
    <row r="10" spans="2:16">
      <c r="B10" s="36" t="s">
        <v>20</v>
      </c>
      <c r="C10" s="14">
        <v>0.05</v>
      </c>
      <c r="D10" s="5">
        <v>0.11</v>
      </c>
      <c r="E10" s="5">
        <v>14</v>
      </c>
      <c r="F10" s="5">
        <v>60</v>
      </c>
      <c r="G10" s="5">
        <v>0.1</v>
      </c>
      <c r="H10" s="5">
        <v>1.2999999999999999E-2</v>
      </c>
      <c r="I10" s="5">
        <v>2.77</v>
      </c>
      <c r="J10" s="5">
        <v>15</v>
      </c>
      <c r="K10" s="5">
        <v>12.4</v>
      </c>
      <c r="L10" s="5">
        <v>8.3699999999999992</v>
      </c>
      <c r="M10" s="5">
        <v>2</v>
      </c>
      <c r="N10" s="5">
        <v>0.01</v>
      </c>
      <c r="O10" s="5">
        <v>0.62</v>
      </c>
      <c r="P10" s="6">
        <v>41321.9</v>
      </c>
    </row>
    <row r="11" spans="2:16">
      <c r="B11" s="36" t="s">
        <v>21</v>
      </c>
      <c r="C11" s="14">
        <v>0.05</v>
      </c>
      <c r="D11" s="5">
        <v>0.08</v>
      </c>
      <c r="E11" s="5">
        <v>14</v>
      </c>
      <c r="F11" s="5">
        <v>20</v>
      </c>
      <c r="G11" s="5">
        <v>0.1</v>
      </c>
      <c r="H11" s="5">
        <v>0.01</v>
      </c>
      <c r="I11" s="5">
        <v>1.8</v>
      </c>
      <c r="J11" s="5">
        <v>16</v>
      </c>
      <c r="K11" s="5">
        <v>24.5</v>
      </c>
      <c r="L11" s="5">
        <v>8.5399999999999991</v>
      </c>
      <c r="M11" s="5">
        <v>2</v>
      </c>
      <c r="N11" s="5">
        <v>5.0000000000000001E-3</v>
      </c>
      <c r="O11" s="5">
        <v>0.24</v>
      </c>
      <c r="P11" s="6">
        <v>58108.3</v>
      </c>
    </row>
    <row r="12" spans="2:16">
      <c r="B12" s="36" t="s">
        <v>22</v>
      </c>
      <c r="C12" s="14">
        <v>0.05</v>
      </c>
      <c r="D12" s="5">
        <v>0.08</v>
      </c>
      <c r="E12" s="5">
        <v>8</v>
      </c>
      <c r="F12" s="5">
        <v>22</v>
      </c>
      <c r="G12" s="5">
        <v>0.1</v>
      </c>
      <c r="H12" s="5">
        <v>8.9999999999999993E-3</v>
      </c>
      <c r="I12" s="5">
        <v>1.3</v>
      </c>
      <c r="J12" s="5">
        <v>10</v>
      </c>
      <c r="K12" s="5">
        <v>9.3000000000000007</v>
      </c>
      <c r="L12" s="5">
        <v>7.81</v>
      </c>
      <c r="M12" s="5">
        <v>2</v>
      </c>
      <c r="N12" s="5">
        <v>5.0000000000000001E-3</v>
      </c>
      <c r="O12" s="5">
        <v>0.22</v>
      </c>
      <c r="P12" s="6">
        <v>60694</v>
      </c>
    </row>
    <row r="13" spans="2:16">
      <c r="B13" s="36" t="s">
        <v>23</v>
      </c>
      <c r="C13" s="14">
        <v>0.05</v>
      </c>
      <c r="D13" s="5">
        <v>0.08</v>
      </c>
      <c r="E13" s="5">
        <v>16</v>
      </c>
      <c r="F13" s="5">
        <v>33</v>
      </c>
      <c r="G13" s="5">
        <v>0.2</v>
      </c>
      <c r="H13" s="5">
        <v>0.34799999999999998</v>
      </c>
      <c r="I13" s="5">
        <v>0.38</v>
      </c>
      <c r="J13" s="5">
        <v>48</v>
      </c>
      <c r="K13" s="5">
        <v>2.8</v>
      </c>
      <c r="L13" s="5">
        <v>7.62</v>
      </c>
      <c r="M13" s="5">
        <v>2</v>
      </c>
      <c r="N13" s="5">
        <v>5.0000000000000001E-3</v>
      </c>
      <c r="O13" s="5">
        <v>0.85</v>
      </c>
      <c r="P13" s="6">
        <v>64432</v>
      </c>
    </row>
    <row r="14" spans="2:16">
      <c r="B14" s="36" t="s">
        <v>24</v>
      </c>
      <c r="C14" s="14">
        <v>0.05</v>
      </c>
      <c r="D14" s="5">
        <v>0.08</v>
      </c>
      <c r="E14" s="5">
        <v>6</v>
      </c>
      <c r="F14" s="5">
        <v>23</v>
      </c>
      <c r="G14" s="5">
        <v>0.2</v>
      </c>
      <c r="H14" s="5">
        <v>0.14499999999999999</v>
      </c>
      <c r="I14" s="5">
        <v>3.3</v>
      </c>
      <c r="J14" s="5">
        <v>10</v>
      </c>
      <c r="K14" s="5">
        <v>2.1</v>
      </c>
      <c r="L14" s="5">
        <v>8.23</v>
      </c>
      <c r="M14" s="5">
        <v>2</v>
      </c>
      <c r="N14" s="5">
        <v>5.0000000000000001E-3</v>
      </c>
      <c r="O14" s="5">
        <v>7.0000000000000007E-2</v>
      </c>
      <c r="P14" s="6">
        <v>59776</v>
      </c>
    </row>
    <row r="15" spans="2:16">
      <c r="B15" s="36" t="s">
        <v>25</v>
      </c>
      <c r="C15" s="14">
        <v>0.05</v>
      </c>
      <c r="D15" s="5">
        <v>0.08</v>
      </c>
      <c r="E15" s="5">
        <v>4</v>
      </c>
      <c r="F15" s="5">
        <v>17</v>
      </c>
      <c r="G15" s="5">
        <v>0.1</v>
      </c>
      <c r="H15" s="5">
        <v>1.2999999999999999E-2</v>
      </c>
      <c r="I15" s="5">
        <v>2.2999999999999998</v>
      </c>
      <c r="J15" s="5">
        <v>10</v>
      </c>
      <c r="K15" s="5">
        <v>2.4</v>
      </c>
      <c r="L15" s="5">
        <v>8.1999999999999993</v>
      </c>
      <c r="M15" s="5">
        <v>2</v>
      </c>
      <c r="N15" s="5">
        <v>5.0000000000000001E-3</v>
      </c>
      <c r="O15" s="5">
        <v>0.13</v>
      </c>
      <c r="P15" s="6">
        <v>67373</v>
      </c>
    </row>
    <row r="16" spans="2:16">
      <c r="B16" s="36" t="s">
        <v>26</v>
      </c>
      <c r="C16" s="14">
        <v>0.05</v>
      </c>
      <c r="D16" s="5">
        <v>0.08</v>
      </c>
      <c r="E16" s="5">
        <v>16</v>
      </c>
      <c r="F16" s="5">
        <v>22</v>
      </c>
      <c r="G16" s="5">
        <v>0.1</v>
      </c>
      <c r="H16" s="5">
        <v>0.03</v>
      </c>
      <c r="I16" s="5">
        <v>0.56999999999999995</v>
      </c>
      <c r="J16" s="5">
        <v>10</v>
      </c>
      <c r="K16" s="5">
        <v>1</v>
      </c>
      <c r="L16" s="5">
        <v>8.18</v>
      </c>
      <c r="M16" s="5">
        <v>2</v>
      </c>
      <c r="N16" s="5">
        <v>5.0000000000000001E-3</v>
      </c>
      <c r="O16" s="5">
        <v>0.21</v>
      </c>
      <c r="P16" s="6">
        <v>57893</v>
      </c>
    </row>
    <row r="17" spans="2:16">
      <c r="B17" s="36" t="s">
        <v>27</v>
      </c>
      <c r="C17" s="14">
        <v>0.05</v>
      </c>
      <c r="D17" s="5">
        <v>0.2</v>
      </c>
      <c r="E17" s="5">
        <v>6</v>
      </c>
      <c r="F17" s="5">
        <v>32</v>
      </c>
      <c r="G17" s="5">
        <v>0.1</v>
      </c>
      <c r="H17" s="5">
        <v>6.0999999999999999E-2</v>
      </c>
      <c r="I17" s="5">
        <v>0.85</v>
      </c>
      <c r="J17" s="5">
        <v>10</v>
      </c>
      <c r="K17" s="5">
        <v>1.6</v>
      </c>
      <c r="L17" s="5">
        <v>7.93</v>
      </c>
      <c r="M17" s="5">
        <v>2</v>
      </c>
      <c r="N17" s="5">
        <v>5.0000000000000001E-3</v>
      </c>
      <c r="O17" s="5">
        <v>0.59</v>
      </c>
      <c r="P17" s="6">
        <v>65107</v>
      </c>
    </row>
    <row r="18" spans="2:16">
      <c r="B18" s="36" t="s">
        <v>28</v>
      </c>
      <c r="C18" s="14">
        <v>0.05</v>
      </c>
      <c r="D18" s="5">
        <v>0.11</v>
      </c>
      <c r="E18" s="5">
        <v>10</v>
      </c>
      <c r="F18" s="5">
        <v>28</v>
      </c>
      <c r="G18" s="5">
        <v>0.1</v>
      </c>
      <c r="H18" s="5">
        <v>0.05</v>
      </c>
      <c r="I18" s="5">
        <v>0.89</v>
      </c>
      <c r="J18" s="5">
        <v>24</v>
      </c>
      <c r="K18" s="5">
        <v>1.7</v>
      </c>
      <c r="L18" s="5">
        <v>8.1</v>
      </c>
      <c r="M18" s="5">
        <v>2</v>
      </c>
      <c r="N18" s="5">
        <v>5.0000000000000001E-3</v>
      </c>
      <c r="O18" s="5">
        <v>0.27</v>
      </c>
      <c r="P18" s="6">
        <v>45414</v>
      </c>
    </row>
    <row r="19" spans="2:16" ht="13.5" thickBot="1">
      <c r="B19" s="37" t="s">
        <v>29</v>
      </c>
      <c r="C19" s="20">
        <v>0.05</v>
      </c>
      <c r="D19" s="25">
        <v>10.130000000000001</v>
      </c>
      <c r="E19" s="21">
        <v>5</v>
      </c>
      <c r="F19" s="21">
        <v>38</v>
      </c>
      <c r="G19" s="21">
        <v>0.1</v>
      </c>
      <c r="H19" s="21">
        <v>5.0000000000000001E-3</v>
      </c>
      <c r="I19" s="21">
        <v>1.44</v>
      </c>
      <c r="J19" s="21">
        <v>10</v>
      </c>
      <c r="K19" s="21">
        <v>15.4</v>
      </c>
      <c r="L19" s="21">
        <v>8</v>
      </c>
      <c r="M19" s="21">
        <v>2</v>
      </c>
      <c r="N19" s="25">
        <v>3.5999999999999997E-2</v>
      </c>
      <c r="O19" s="21">
        <v>0.17</v>
      </c>
      <c r="P19" s="22">
        <f>54323.5</f>
        <v>54323.5</v>
      </c>
    </row>
    <row r="20" spans="2:16">
      <c r="P20">
        <f>SUM(P8:P19)</f>
        <v>651623.26</v>
      </c>
    </row>
  </sheetData>
  <mergeCells count="16">
    <mergeCell ref="N2:N3"/>
    <mergeCell ref="O2:O3"/>
    <mergeCell ref="P2:P5"/>
    <mergeCell ref="C7:P7"/>
    <mergeCell ref="H2:H3"/>
    <mergeCell ref="I2:I3"/>
    <mergeCell ref="J2:J3"/>
    <mergeCell ref="K2:K3"/>
    <mergeCell ref="L2:L3"/>
    <mergeCell ref="M2:M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P20"/>
  <sheetViews>
    <sheetView workbookViewId="0">
      <selection activeCell="N23" sqref="N23"/>
    </sheetView>
  </sheetViews>
  <sheetFormatPr defaultColWidth="11.42578125" defaultRowHeight="12.75"/>
  <cols>
    <col min="2" max="2" width="15.42578125" customWidth="1"/>
  </cols>
  <sheetData>
    <row r="1" spans="2:16" ht="13.5" thickBot="1"/>
    <row r="2" spans="2:16" ht="13.5" thickTop="1">
      <c r="B2" s="62" t="s">
        <v>16</v>
      </c>
      <c r="C2" s="64" t="s">
        <v>1</v>
      </c>
      <c r="D2" s="65" t="s">
        <v>3</v>
      </c>
      <c r="E2" s="65" t="s">
        <v>4</v>
      </c>
      <c r="F2" s="65" t="s">
        <v>5</v>
      </c>
      <c r="G2" s="66" t="s">
        <v>6</v>
      </c>
      <c r="H2" s="66" t="s">
        <v>7</v>
      </c>
      <c r="I2" s="65" t="s">
        <v>8</v>
      </c>
      <c r="J2" s="65" t="s">
        <v>9</v>
      </c>
      <c r="K2" s="65" t="s">
        <v>10</v>
      </c>
      <c r="L2" s="65" t="s">
        <v>11</v>
      </c>
      <c r="M2" s="65" t="s">
        <v>13</v>
      </c>
      <c r="N2" s="66" t="s">
        <v>14</v>
      </c>
      <c r="O2" s="65" t="s">
        <v>15</v>
      </c>
      <c r="P2" s="67" t="s">
        <v>30</v>
      </c>
    </row>
    <row r="3" spans="2:16" ht="54.95" customHeight="1">
      <c r="B3" s="63"/>
      <c r="C3" s="61"/>
      <c r="D3" s="47"/>
      <c r="E3" s="47"/>
      <c r="F3" s="47"/>
      <c r="G3" s="45"/>
      <c r="H3" s="45"/>
      <c r="I3" s="47"/>
      <c r="J3" s="47"/>
      <c r="K3" s="47"/>
      <c r="L3" s="47"/>
      <c r="M3" s="47"/>
      <c r="N3" s="45"/>
      <c r="O3" s="47"/>
      <c r="P3" s="68"/>
    </row>
    <row r="4" spans="2:16">
      <c r="B4" s="27" t="s">
        <v>35</v>
      </c>
      <c r="C4" s="11">
        <f>+AVERAGE(C8:C19)</f>
        <v>5.4166666666666669E-2</v>
      </c>
      <c r="D4" s="2">
        <f t="shared" ref="D4:O4" si="0">+AVERAGE(D8:D19)</f>
        <v>0.26249999999999996</v>
      </c>
      <c r="E4" s="2">
        <f t="shared" si="0"/>
        <v>8.0833333333333339</v>
      </c>
      <c r="F4" s="2">
        <f t="shared" si="0"/>
        <v>27.833333333333332</v>
      </c>
      <c r="G4" s="2">
        <f t="shared" si="0"/>
        <v>0.27499999999999997</v>
      </c>
      <c r="H4" s="2">
        <f t="shared" si="0"/>
        <v>0.1613333333333333</v>
      </c>
      <c r="I4" s="2">
        <f t="shared" si="0"/>
        <v>0.7316666666666668</v>
      </c>
      <c r="J4" s="2">
        <f t="shared" si="0"/>
        <v>15.5</v>
      </c>
      <c r="K4" s="2">
        <f t="shared" si="0"/>
        <v>1.6583333333333334</v>
      </c>
      <c r="L4" s="2">
        <f t="shared" si="0"/>
        <v>8.2141666666666655</v>
      </c>
      <c r="M4" s="2">
        <f t="shared" si="0"/>
        <v>2.1833333333333331</v>
      </c>
      <c r="N4" s="2">
        <f>+AVERAGE(N8:N19)</f>
        <v>1.2700000000000003E-2</v>
      </c>
      <c r="O4" s="2">
        <f t="shared" si="0"/>
        <v>0.62083333333333335</v>
      </c>
      <c r="P4" s="68"/>
    </row>
    <row r="5" spans="2:16">
      <c r="B5" s="27" t="s">
        <v>36</v>
      </c>
      <c r="C5" s="12">
        <v>2</v>
      </c>
      <c r="D5" s="1">
        <v>5</v>
      </c>
      <c r="E5" s="1">
        <v>25</v>
      </c>
      <c r="F5" s="1">
        <v>75</v>
      </c>
      <c r="G5" s="1">
        <v>2</v>
      </c>
      <c r="H5" s="1">
        <v>2</v>
      </c>
      <c r="I5" s="1">
        <v>5</v>
      </c>
      <c r="J5" s="1">
        <v>50</v>
      </c>
      <c r="K5" s="1">
        <v>25</v>
      </c>
      <c r="L5" s="1" t="s">
        <v>12</v>
      </c>
      <c r="M5" s="1">
        <v>5</v>
      </c>
      <c r="N5" s="1">
        <v>0.01</v>
      </c>
      <c r="O5" s="1">
        <v>10</v>
      </c>
      <c r="P5" s="68"/>
    </row>
    <row r="6" spans="2:16" ht="15" thickBot="1">
      <c r="B6" s="28" t="s">
        <v>0</v>
      </c>
      <c r="C6" s="12" t="s">
        <v>2</v>
      </c>
      <c r="D6" s="1" t="s">
        <v>2</v>
      </c>
      <c r="E6" s="1" t="s">
        <v>2</v>
      </c>
      <c r="F6" s="1" t="s">
        <v>2</v>
      </c>
      <c r="G6" s="1" t="s">
        <v>2</v>
      </c>
      <c r="H6" s="1" t="s">
        <v>2</v>
      </c>
      <c r="I6" s="1" t="s">
        <v>2</v>
      </c>
      <c r="J6" s="1" t="s">
        <v>2</v>
      </c>
      <c r="K6" s="1" t="s">
        <v>2</v>
      </c>
      <c r="L6" s="3" t="s">
        <v>12</v>
      </c>
      <c r="M6" s="1" t="s">
        <v>2</v>
      </c>
      <c r="N6" s="1" t="s">
        <v>2</v>
      </c>
      <c r="O6" s="1" t="s">
        <v>2</v>
      </c>
      <c r="P6" s="16" t="s">
        <v>38</v>
      </c>
    </row>
    <row r="7" spans="2:16" ht="13.5" thickBot="1">
      <c r="B7" s="29" t="s">
        <v>17</v>
      </c>
      <c r="C7" s="56" t="s">
        <v>39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69"/>
    </row>
    <row r="8" spans="2:16" ht="13.5" thickTop="1">
      <c r="B8" s="32" t="s">
        <v>18</v>
      </c>
      <c r="C8" s="13">
        <v>0.1</v>
      </c>
      <c r="D8" s="7">
        <v>0.08</v>
      </c>
      <c r="E8" s="7">
        <v>5</v>
      </c>
      <c r="F8" s="7">
        <v>17</v>
      </c>
      <c r="G8" s="7">
        <v>0.1</v>
      </c>
      <c r="H8" s="7">
        <v>0.01</v>
      </c>
      <c r="I8" s="7">
        <v>0.86</v>
      </c>
      <c r="J8" s="7">
        <v>10</v>
      </c>
      <c r="K8" s="7">
        <v>1.4</v>
      </c>
      <c r="L8" s="7">
        <v>7.95</v>
      </c>
      <c r="M8" s="7">
        <v>2</v>
      </c>
      <c r="N8" s="7">
        <v>5.0000000000000001E-3</v>
      </c>
      <c r="O8" s="7">
        <v>7.0000000000000007E-2</v>
      </c>
      <c r="P8" s="17">
        <v>74514</v>
      </c>
    </row>
    <row r="9" spans="2:16">
      <c r="B9" s="30" t="s">
        <v>19</v>
      </c>
      <c r="C9" s="14">
        <v>0.05</v>
      </c>
      <c r="D9" s="5">
        <v>0.1</v>
      </c>
      <c r="E9" s="5">
        <v>4</v>
      </c>
      <c r="F9" s="5">
        <v>17</v>
      </c>
      <c r="G9" s="5">
        <v>0.1</v>
      </c>
      <c r="H9" s="5">
        <v>5.8999999999999997E-2</v>
      </c>
      <c r="I9" s="5">
        <v>0.76</v>
      </c>
      <c r="J9" s="5">
        <v>10</v>
      </c>
      <c r="K9" s="5">
        <v>1</v>
      </c>
      <c r="L9" s="5">
        <v>8.15</v>
      </c>
      <c r="M9" s="5">
        <v>2</v>
      </c>
      <c r="N9" s="5">
        <v>6.0000000000000001E-3</v>
      </c>
      <c r="O9" s="5">
        <v>0.63</v>
      </c>
      <c r="P9" s="18">
        <v>49351</v>
      </c>
    </row>
    <row r="10" spans="2:16">
      <c r="B10" s="30" t="s">
        <v>20</v>
      </c>
      <c r="C10" s="14">
        <v>0.05</v>
      </c>
      <c r="D10" s="5">
        <v>0.09</v>
      </c>
      <c r="E10" s="5">
        <v>4</v>
      </c>
      <c r="F10" s="5">
        <v>34</v>
      </c>
      <c r="G10" s="5">
        <v>0.3</v>
      </c>
      <c r="H10" s="5">
        <v>8.5999999999999993E-2</v>
      </c>
      <c r="I10" s="5">
        <v>0.84</v>
      </c>
      <c r="J10" s="5">
        <v>26</v>
      </c>
      <c r="K10" s="5">
        <v>2</v>
      </c>
      <c r="L10" s="5">
        <v>8.24</v>
      </c>
      <c r="M10" s="5">
        <v>2</v>
      </c>
      <c r="N10" s="23">
        <v>0.09</v>
      </c>
      <c r="O10" s="5">
        <v>0.66</v>
      </c>
      <c r="P10" s="18">
        <v>50202</v>
      </c>
    </row>
    <row r="11" spans="2:16">
      <c r="B11" s="30" t="s">
        <v>21</v>
      </c>
      <c r="C11" s="14">
        <v>0.05</v>
      </c>
      <c r="D11" s="5">
        <v>0.11</v>
      </c>
      <c r="E11" s="5">
        <v>14</v>
      </c>
      <c r="F11" s="5">
        <v>25</v>
      </c>
      <c r="G11" s="5">
        <v>0.1</v>
      </c>
      <c r="H11" s="5">
        <v>0.14699999999999999</v>
      </c>
      <c r="I11" s="5">
        <v>0.65</v>
      </c>
      <c r="J11" s="5">
        <v>10</v>
      </c>
      <c r="K11" s="5">
        <v>1</v>
      </c>
      <c r="L11" s="5">
        <v>8.19</v>
      </c>
      <c r="M11" s="5">
        <v>4.2</v>
      </c>
      <c r="N11" s="5">
        <v>6.9999999999999999E-4</v>
      </c>
      <c r="O11" s="5">
        <v>1.31</v>
      </c>
      <c r="P11" s="18">
        <v>50689</v>
      </c>
    </row>
    <row r="12" spans="2:16">
      <c r="B12" s="30" t="s">
        <v>22</v>
      </c>
      <c r="C12" s="14">
        <v>0.05</v>
      </c>
      <c r="D12" s="5">
        <v>0.08</v>
      </c>
      <c r="E12" s="5">
        <v>6</v>
      </c>
      <c r="F12" s="5">
        <v>20</v>
      </c>
      <c r="G12" s="5">
        <v>0.1</v>
      </c>
      <c r="H12" s="5">
        <v>7.6999999999999999E-2</v>
      </c>
      <c r="I12" s="5">
        <v>0.52</v>
      </c>
      <c r="J12" s="5">
        <v>23</v>
      </c>
      <c r="K12" s="5">
        <v>1.8</v>
      </c>
      <c r="L12" s="5">
        <v>8.1199999999999992</v>
      </c>
      <c r="M12" s="5">
        <v>2</v>
      </c>
      <c r="N12" s="5">
        <v>6.9999999999999999E-4</v>
      </c>
      <c r="O12" s="5">
        <v>0.62</v>
      </c>
      <c r="P12" s="18">
        <v>63827</v>
      </c>
    </row>
    <row r="13" spans="2:16">
      <c r="B13" s="30" t="s">
        <v>23</v>
      </c>
      <c r="C13" s="14">
        <v>0.05</v>
      </c>
      <c r="D13" s="5">
        <v>0.08</v>
      </c>
      <c r="E13" s="5">
        <v>6</v>
      </c>
      <c r="F13" s="5">
        <v>17</v>
      </c>
      <c r="G13" s="5">
        <v>0.1</v>
      </c>
      <c r="H13" s="5">
        <v>3.4000000000000002E-2</v>
      </c>
      <c r="I13" s="5">
        <v>0.12</v>
      </c>
      <c r="J13" s="5">
        <v>10</v>
      </c>
      <c r="K13" s="5">
        <v>1.7</v>
      </c>
      <c r="L13" s="5">
        <v>8.2799999999999994</v>
      </c>
      <c r="M13" s="5">
        <v>2</v>
      </c>
      <c r="N13" s="5">
        <v>5.0000000000000001E-3</v>
      </c>
      <c r="O13" s="5">
        <v>0.2</v>
      </c>
      <c r="P13" s="18">
        <v>45532</v>
      </c>
    </row>
    <row r="14" spans="2:16">
      <c r="B14" s="30" t="s">
        <v>24</v>
      </c>
      <c r="C14" s="14">
        <v>0.05</v>
      </c>
      <c r="D14" s="5">
        <v>1.55</v>
      </c>
      <c r="E14" s="5">
        <v>7</v>
      </c>
      <c r="F14" s="5">
        <v>37</v>
      </c>
      <c r="G14" s="5">
        <v>0.1</v>
      </c>
      <c r="H14" s="5">
        <v>0.75</v>
      </c>
      <c r="I14" s="5">
        <v>1.94</v>
      </c>
      <c r="J14" s="5">
        <v>21</v>
      </c>
      <c r="K14" s="5">
        <v>2.7</v>
      </c>
      <c r="L14" s="5">
        <v>8.35</v>
      </c>
      <c r="M14" s="5">
        <v>2</v>
      </c>
      <c r="N14" s="5">
        <v>8.9999999999999993E-3</v>
      </c>
      <c r="O14" s="5">
        <v>1.75</v>
      </c>
      <c r="P14" s="18">
        <v>55018</v>
      </c>
    </row>
    <row r="15" spans="2:16">
      <c r="B15" s="30" t="s">
        <v>25</v>
      </c>
      <c r="C15" s="14">
        <v>0.05</v>
      </c>
      <c r="D15" s="5">
        <v>0.11</v>
      </c>
      <c r="E15" s="5">
        <v>4</v>
      </c>
      <c r="F15" s="5">
        <v>15</v>
      </c>
      <c r="G15" s="5">
        <v>0.1</v>
      </c>
      <c r="H15" s="5">
        <v>4.8000000000000001E-2</v>
      </c>
      <c r="I15" s="5">
        <v>0.1</v>
      </c>
      <c r="J15" s="5">
        <v>10</v>
      </c>
      <c r="K15" s="5">
        <v>1</v>
      </c>
      <c r="L15" s="5">
        <v>8.5500000000000007</v>
      </c>
      <c r="M15" s="5">
        <v>2</v>
      </c>
      <c r="N15" s="5">
        <v>8.9999999999999993E-3</v>
      </c>
      <c r="O15" s="5">
        <v>0.3</v>
      </c>
      <c r="P15" s="18">
        <v>37299</v>
      </c>
    </row>
    <row r="16" spans="2:16">
      <c r="B16" s="30" t="s">
        <v>26</v>
      </c>
      <c r="C16" s="14">
        <v>0.05</v>
      </c>
      <c r="D16" s="5">
        <v>0.08</v>
      </c>
      <c r="E16" s="5">
        <v>3</v>
      </c>
      <c r="F16" s="5">
        <v>16</v>
      </c>
      <c r="G16" s="5">
        <v>0.2</v>
      </c>
      <c r="H16" s="5">
        <v>8.3000000000000004E-2</v>
      </c>
      <c r="I16" s="5">
        <v>0.7</v>
      </c>
      <c r="J16" s="5">
        <v>10</v>
      </c>
      <c r="K16" s="5">
        <v>1</v>
      </c>
      <c r="L16" s="5">
        <v>8.11</v>
      </c>
      <c r="M16" s="5">
        <v>2</v>
      </c>
      <c r="N16" s="5">
        <v>8.9999999999999993E-3</v>
      </c>
      <c r="O16" s="5">
        <v>0.59</v>
      </c>
      <c r="P16" s="18">
        <v>55767</v>
      </c>
    </row>
    <row r="17" spans="2:16">
      <c r="B17" s="30" t="s">
        <v>27</v>
      </c>
      <c r="C17" s="14">
        <v>0.05</v>
      </c>
      <c r="D17" s="5">
        <v>0.17</v>
      </c>
      <c r="E17" s="5">
        <v>24</v>
      </c>
      <c r="F17" s="5">
        <v>71</v>
      </c>
      <c r="G17" s="5">
        <v>1.9</v>
      </c>
      <c r="H17" s="5">
        <v>0.192</v>
      </c>
      <c r="I17" s="5">
        <v>1.32</v>
      </c>
      <c r="J17" s="5">
        <v>18</v>
      </c>
      <c r="K17" s="5">
        <v>3.1</v>
      </c>
      <c r="L17" s="5">
        <v>8.48</v>
      </c>
      <c r="M17" s="5">
        <v>2</v>
      </c>
      <c r="N17" s="5">
        <v>5.0000000000000001E-3</v>
      </c>
      <c r="O17" s="5">
        <v>0.64</v>
      </c>
      <c r="P17" s="18">
        <v>50751</v>
      </c>
    </row>
    <row r="18" spans="2:16">
      <c r="B18" s="30" t="s">
        <v>28</v>
      </c>
      <c r="C18" s="14">
        <v>0.05</v>
      </c>
      <c r="D18" s="5">
        <v>0.44</v>
      </c>
      <c r="E18" s="5">
        <v>6</v>
      </c>
      <c r="F18" s="5">
        <v>25</v>
      </c>
      <c r="G18" s="5">
        <v>0.1</v>
      </c>
      <c r="H18" s="5">
        <v>0.186</v>
      </c>
      <c r="I18" s="5">
        <v>0.42</v>
      </c>
      <c r="J18" s="5">
        <v>25</v>
      </c>
      <c r="K18" s="5">
        <v>1</v>
      </c>
      <c r="L18" s="5">
        <v>8.0500000000000007</v>
      </c>
      <c r="M18" s="5">
        <v>2</v>
      </c>
      <c r="N18" s="5">
        <v>8.0000000000000002E-3</v>
      </c>
      <c r="O18" s="5">
        <v>0.24</v>
      </c>
      <c r="P18" s="18">
        <v>46489</v>
      </c>
    </row>
    <row r="19" spans="2:16" ht="13.5" thickBot="1">
      <c r="B19" s="31" t="s">
        <v>29</v>
      </c>
      <c r="C19" s="15">
        <v>0.05</v>
      </c>
      <c r="D19" s="9">
        <v>0.26</v>
      </c>
      <c r="E19" s="9">
        <v>14</v>
      </c>
      <c r="F19" s="9">
        <v>40</v>
      </c>
      <c r="G19" s="9">
        <v>0.1</v>
      </c>
      <c r="H19" s="9">
        <v>0.26400000000000001</v>
      </c>
      <c r="I19" s="9">
        <v>0.55000000000000004</v>
      </c>
      <c r="J19" s="9">
        <v>13</v>
      </c>
      <c r="K19" s="9">
        <v>2.2000000000000002</v>
      </c>
      <c r="L19" s="9">
        <v>8.1</v>
      </c>
      <c r="M19" s="9">
        <v>2</v>
      </c>
      <c r="N19" s="9">
        <v>5.0000000000000001E-3</v>
      </c>
      <c r="O19" s="9">
        <v>0.44</v>
      </c>
      <c r="P19" s="19">
        <v>40539</v>
      </c>
    </row>
    <row r="20" spans="2:16" ht="13.5" thickTop="1">
      <c r="P20">
        <f>SUM(P8:P19)</f>
        <v>619978</v>
      </c>
    </row>
  </sheetData>
  <mergeCells count="16">
    <mergeCell ref="N2:N3"/>
    <mergeCell ref="O2:O3"/>
    <mergeCell ref="P2:P5"/>
    <mergeCell ref="C7:P7"/>
    <mergeCell ref="H2:H3"/>
    <mergeCell ref="I2:I3"/>
    <mergeCell ref="J2:J3"/>
    <mergeCell ref="K2:K3"/>
    <mergeCell ref="L2:L3"/>
    <mergeCell ref="M2:M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P21"/>
  <sheetViews>
    <sheetView tabSelected="1" zoomScale="130" zoomScaleNormal="130" workbookViewId="0">
      <selection activeCell="E17" sqref="E17"/>
    </sheetView>
  </sheetViews>
  <sheetFormatPr defaultColWidth="11.42578125" defaultRowHeight="12.75"/>
  <cols>
    <col min="2" max="2" width="17.7109375" customWidth="1"/>
    <col min="3" max="3" width="10.85546875" customWidth="1"/>
    <col min="13" max="13" width="12.7109375" customWidth="1"/>
  </cols>
  <sheetData>
    <row r="1" spans="2:16" ht="13.5" thickBot="1"/>
    <row r="2" spans="2:16" ht="13.5" thickTop="1">
      <c r="B2" s="62" t="s">
        <v>16</v>
      </c>
      <c r="C2" s="64" t="s">
        <v>1</v>
      </c>
      <c r="D2" s="65" t="s">
        <v>3</v>
      </c>
      <c r="E2" s="65" t="s">
        <v>4</v>
      </c>
      <c r="F2" s="65" t="s">
        <v>5</v>
      </c>
      <c r="G2" s="66" t="s">
        <v>6</v>
      </c>
      <c r="H2" s="66" t="s">
        <v>7</v>
      </c>
      <c r="I2" s="65" t="s">
        <v>8</v>
      </c>
      <c r="J2" s="65" t="s">
        <v>9</v>
      </c>
      <c r="K2" s="65" t="s">
        <v>10</v>
      </c>
      <c r="L2" s="65" t="s">
        <v>11</v>
      </c>
      <c r="M2" s="65" t="s">
        <v>13</v>
      </c>
      <c r="N2" s="66" t="s">
        <v>14</v>
      </c>
      <c r="O2" s="65" t="s">
        <v>15</v>
      </c>
      <c r="P2" s="67" t="s">
        <v>30</v>
      </c>
    </row>
    <row r="3" spans="2:16" ht="51.95" customHeight="1">
      <c r="B3" s="63"/>
      <c r="C3" s="61"/>
      <c r="D3" s="47"/>
      <c r="E3" s="47"/>
      <c r="F3" s="47"/>
      <c r="G3" s="45"/>
      <c r="H3" s="45"/>
      <c r="I3" s="47"/>
      <c r="J3" s="47"/>
      <c r="K3" s="47"/>
      <c r="L3" s="47"/>
      <c r="M3" s="47"/>
      <c r="N3" s="45"/>
      <c r="O3" s="47"/>
      <c r="P3" s="68"/>
    </row>
    <row r="4" spans="2:16">
      <c r="B4" s="27" t="s">
        <v>35</v>
      </c>
      <c r="C4" s="26" t="s">
        <v>40</v>
      </c>
      <c r="D4" s="2">
        <f>+AVERAGE(D8:D20)</f>
        <v>0.19923076923076927</v>
      </c>
      <c r="E4" s="2">
        <f t="shared" ref="E4:O4" si="0">+AVERAGE(E8:E20)</f>
        <v>12.076923076923077</v>
      </c>
      <c r="F4" s="2">
        <f t="shared" si="0"/>
        <v>35.846153846153847</v>
      </c>
      <c r="G4" s="2">
        <f t="shared" si="0"/>
        <v>0.19230769230769232</v>
      </c>
      <c r="H4" s="2">
        <f t="shared" si="0"/>
        <v>0.32500000000000007</v>
      </c>
      <c r="I4" s="2">
        <f t="shared" si="0"/>
        <v>1.1730769230769229</v>
      </c>
      <c r="J4" s="2">
        <f t="shared" si="0"/>
        <v>28.307692307692307</v>
      </c>
      <c r="K4" s="2">
        <f t="shared" si="0"/>
        <v>4.430769230769231</v>
      </c>
      <c r="L4" s="2">
        <f t="shared" si="0"/>
        <v>8.0115384615384606</v>
      </c>
      <c r="M4" s="2">
        <f t="shared" si="0"/>
        <v>2.0307692307692307</v>
      </c>
      <c r="N4" s="2">
        <f t="shared" si="0"/>
        <v>7.6153846153846159E-3</v>
      </c>
      <c r="O4" s="2">
        <f t="shared" si="0"/>
        <v>0.64784615384615374</v>
      </c>
      <c r="P4" s="68"/>
    </row>
    <row r="5" spans="2:16">
      <c r="B5" s="27" t="s">
        <v>36</v>
      </c>
      <c r="C5" s="12">
        <v>2</v>
      </c>
      <c r="D5" s="1">
        <v>5</v>
      </c>
      <c r="E5" s="1">
        <v>25</v>
      </c>
      <c r="F5" s="1">
        <v>75</v>
      </c>
      <c r="G5" s="1">
        <v>2</v>
      </c>
      <c r="H5" s="1">
        <v>2</v>
      </c>
      <c r="I5" s="1">
        <v>5</v>
      </c>
      <c r="J5" s="1">
        <v>50</v>
      </c>
      <c r="K5" s="1">
        <v>25</v>
      </c>
      <c r="L5" s="1" t="s">
        <v>12</v>
      </c>
      <c r="M5" s="1">
        <v>5</v>
      </c>
      <c r="N5" s="1">
        <v>0.01</v>
      </c>
      <c r="O5" s="1">
        <v>10</v>
      </c>
      <c r="P5" s="68"/>
    </row>
    <row r="6" spans="2:16" ht="15" thickBot="1">
      <c r="B6" s="28" t="s">
        <v>0</v>
      </c>
      <c r="C6" s="12" t="s">
        <v>2</v>
      </c>
      <c r="D6" s="1" t="s">
        <v>2</v>
      </c>
      <c r="E6" s="1" t="s">
        <v>2</v>
      </c>
      <c r="F6" s="1" t="s">
        <v>2</v>
      </c>
      <c r="G6" s="1" t="s">
        <v>2</v>
      </c>
      <c r="H6" s="1" t="s">
        <v>2</v>
      </c>
      <c r="I6" s="1" t="s">
        <v>2</v>
      </c>
      <c r="J6" s="1" t="s">
        <v>2</v>
      </c>
      <c r="K6" s="1" t="s">
        <v>2</v>
      </c>
      <c r="L6" s="3" t="s">
        <v>12</v>
      </c>
      <c r="M6" s="1" t="s">
        <v>2</v>
      </c>
      <c r="N6" s="1" t="s">
        <v>2</v>
      </c>
      <c r="O6" s="1" t="s">
        <v>2</v>
      </c>
      <c r="P6" s="16" t="s">
        <v>38</v>
      </c>
    </row>
    <row r="7" spans="2:16" ht="15" customHeight="1" thickBot="1">
      <c r="B7" s="29" t="s">
        <v>17</v>
      </c>
      <c r="C7" s="56" t="s">
        <v>39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7"/>
    </row>
    <row r="8" spans="2:16" ht="14.25" thickTop="1" thickBot="1">
      <c r="B8" s="41" t="s">
        <v>18</v>
      </c>
      <c r="C8" s="13">
        <v>0.05</v>
      </c>
      <c r="D8" s="7">
        <v>0.24</v>
      </c>
      <c r="E8" s="7">
        <v>6</v>
      </c>
      <c r="F8" s="7">
        <v>26</v>
      </c>
      <c r="G8" s="7">
        <v>0.1</v>
      </c>
      <c r="H8" s="7">
        <v>6.4000000000000001E-2</v>
      </c>
      <c r="I8" s="7">
        <v>0.41</v>
      </c>
      <c r="J8" s="7">
        <v>10</v>
      </c>
      <c r="K8" s="7">
        <v>7.1</v>
      </c>
      <c r="L8" s="7">
        <v>8.27</v>
      </c>
      <c r="M8" s="7">
        <v>2</v>
      </c>
      <c r="N8" s="7">
        <v>6.0000000000000001E-3</v>
      </c>
      <c r="O8" s="7">
        <v>0.28000000000000003</v>
      </c>
      <c r="P8" s="17">
        <v>46324</v>
      </c>
    </row>
    <row r="9" spans="2:16" ht="14.25" thickTop="1" thickBot="1">
      <c r="B9" s="42" t="s">
        <v>19</v>
      </c>
      <c r="C9" s="13">
        <v>0.05</v>
      </c>
      <c r="D9" s="5">
        <v>0.08</v>
      </c>
      <c r="E9" s="5">
        <v>8</v>
      </c>
      <c r="F9" s="5">
        <v>33</v>
      </c>
      <c r="G9" s="5">
        <v>0.1</v>
      </c>
      <c r="H9" s="5">
        <v>0.56000000000000005</v>
      </c>
      <c r="I9" s="5">
        <v>0.33</v>
      </c>
      <c r="J9" s="5">
        <v>10</v>
      </c>
      <c r="K9" s="5">
        <v>2.2999999999999998</v>
      </c>
      <c r="L9" s="5">
        <v>7.7</v>
      </c>
      <c r="M9" s="5">
        <v>2</v>
      </c>
      <c r="N9" s="5">
        <v>3.0000000000000001E-3</v>
      </c>
      <c r="O9" s="5">
        <v>0.42</v>
      </c>
      <c r="P9" s="18">
        <v>48555</v>
      </c>
    </row>
    <row r="10" spans="2:16" ht="14.25" thickTop="1" thickBot="1">
      <c r="B10" s="42" t="s">
        <v>20</v>
      </c>
      <c r="C10" s="13">
        <v>0.05</v>
      </c>
      <c r="D10" s="5">
        <v>0.08</v>
      </c>
      <c r="E10" s="5">
        <v>11</v>
      </c>
      <c r="F10" s="5">
        <v>39</v>
      </c>
      <c r="G10" s="5">
        <v>0.2</v>
      </c>
      <c r="H10" s="5">
        <v>0.113</v>
      </c>
      <c r="I10" s="5">
        <v>0.51</v>
      </c>
      <c r="J10" s="5">
        <v>10</v>
      </c>
      <c r="K10" s="5">
        <v>2.4</v>
      </c>
      <c r="L10" s="5">
        <v>7.86</v>
      </c>
      <c r="M10" s="5">
        <v>2</v>
      </c>
      <c r="N10" s="5">
        <v>8.0000000000000002E-3</v>
      </c>
      <c r="O10" s="5">
        <v>0.57999999999999996</v>
      </c>
      <c r="P10" s="18">
        <v>43492</v>
      </c>
    </row>
    <row r="11" spans="2:16" ht="14.25" thickTop="1" thickBot="1">
      <c r="B11" s="42" t="s">
        <v>21</v>
      </c>
      <c r="C11" s="13">
        <v>0.05</v>
      </c>
      <c r="D11" s="5">
        <v>0.2</v>
      </c>
      <c r="E11" s="5">
        <v>8</v>
      </c>
      <c r="F11" s="5">
        <v>34</v>
      </c>
      <c r="G11" s="5">
        <v>0.4</v>
      </c>
      <c r="H11" s="5">
        <v>5.6000000000000001E-2</v>
      </c>
      <c r="I11" s="5">
        <v>1.08</v>
      </c>
      <c r="J11" s="5">
        <v>43</v>
      </c>
      <c r="K11" s="5">
        <v>10.7</v>
      </c>
      <c r="L11" s="5">
        <v>8.08</v>
      </c>
      <c r="M11" s="5">
        <v>2</v>
      </c>
      <c r="N11" s="5">
        <v>5.0000000000000001E-3</v>
      </c>
      <c r="O11" s="5">
        <v>0.6</v>
      </c>
      <c r="P11" s="18">
        <v>45789</v>
      </c>
    </row>
    <row r="12" spans="2:16" ht="14.25" thickTop="1" thickBot="1">
      <c r="B12" s="42" t="s">
        <v>22</v>
      </c>
      <c r="C12" s="13">
        <v>0.05</v>
      </c>
      <c r="D12" s="5">
        <v>0.42</v>
      </c>
      <c r="E12" s="5">
        <v>9</v>
      </c>
      <c r="F12" s="5">
        <v>27</v>
      </c>
      <c r="G12" s="5">
        <v>0.1</v>
      </c>
      <c r="H12" s="5">
        <v>0.16700000000000001</v>
      </c>
      <c r="I12" s="5">
        <v>0.68</v>
      </c>
      <c r="J12" s="5">
        <v>42</v>
      </c>
      <c r="K12" s="5">
        <v>9.3000000000000007</v>
      </c>
      <c r="L12" s="5">
        <v>7.94</v>
      </c>
      <c r="M12" s="5">
        <v>2</v>
      </c>
      <c r="N12" s="5">
        <v>8.0000000000000002E-3</v>
      </c>
      <c r="O12" s="5">
        <v>0.54</v>
      </c>
      <c r="P12" s="18">
        <v>54561</v>
      </c>
    </row>
    <row r="13" spans="2:16" ht="14.25" thickTop="1" thickBot="1">
      <c r="B13" s="42" t="s">
        <v>23</v>
      </c>
      <c r="C13" s="13">
        <v>0.05</v>
      </c>
      <c r="D13" s="5">
        <v>0.26</v>
      </c>
      <c r="E13" s="5">
        <v>7</v>
      </c>
      <c r="F13" s="5">
        <v>28</v>
      </c>
      <c r="G13" s="5">
        <v>0.1</v>
      </c>
      <c r="H13" s="5">
        <v>0.99</v>
      </c>
      <c r="I13" s="5">
        <v>2.0099999999999998</v>
      </c>
      <c r="J13" s="5">
        <v>23</v>
      </c>
      <c r="K13" s="5">
        <v>3</v>
      </c>
      <c r="L13" s="5">
        <v>7.99</v>
      </c>
      <c r="M13" s="5">
        <v>2</v>
      </c>
      <c r="N13" s="5">
        <v>5.0000000000000001E-3</v>
      </c>
      <c r="O13" s="5">
        <v>0.93</v>
      </c>
      <c r="P13" s="18">
        <v>50333</v>
      </c>
    </row>
    <row r="14" spans="2:16" ht="14.25" thickTop="1" thickBot="1">
      <c r="B14" s="42" t="s">
        <v>24</v>
      </c>
      <c r="C14" s="13">
        <v>0.05</v>
      </c>
      <c r="D14" s="5">
        <v>0.26</v>
      </c>
      <c r="E14" s="5">
        <v>7</v>
      </c>
      <c r="F14" s="5">
        <v>33</v>
      </c>
      <c r="G14" s="5">
        <v>0.1</v>
      </c>
      <c r="H14" s="5">
        <v>0.78500000000000003</v>
      </c>
      <c r="I14" s="5">
        <v>2.2599999999999998</v>
      </c>
      <c r="J14" s="5">
        <v>15</v>
      </c>
      <c r="K14" s="5">
        <v>6</v>
      </c>
      <c r="L14" s="5">
        <v>7.91</v>
      </c>
      <c r="M14" s="5">
        <v>2</v>
      </c>
      <c r="N14" s="5">
        <v>5.0000000000000001E-3</v>
      </c>
      <c r="O14" s="5">
        <v>0.73</v>
      </c>
      <c r="P14" s="18">
        <v>38460</v>
      </c>
    </row>
    <row r="15" spans="2:16" ht="14.25" thickTop="1" thickBot="1">
      <c r="B15" s="42" t="s">
        <v>25</v>
      </c>
      <c r="C15" s="13">
        <v>0.05</v>
      </c>
      <c r="D15" s="5">
        <v>0.24</v>
      </c>
      <c r="E15" s="5">
        <v>6</v>
      </c>
      <c r="F15" s="5">
        <v>31</v>
      </c>
      <c r="G15" s="5">
        <v>0.3</v>
      </c>
      <c r="H15" s="5">
        <v>0.22900000000000001</v>
      </c>
      <c r="I15" s="5">
        <v>1.07</v>
      </c>
      <c r="J15" s="5">
        <v>46</v>
      </c>
      <c r="K15" s="5">
        <v>3.1</v>
      </c>
      <c r="L15" s="5">
        <v>8.31</v>
      </c>
      <c r="M15" s="5">
        <v>2</v>
      </c>
      <c r="N15" s="5">
        <v>8.9999999999999993E-3</v>
      </c>
      <c r="O15" s="5">
        <v>1.62</v>
      </c>
      <c r="P15" s="18">
        <v>49715</v>
      </c>
    </row>
    <row r="16" spans="2:16" ht="14.25" thickTop="1" thickBot="1">
      <c r="B16" s="42" t="s">
        <v>26</v>
      </c>
      <c r="C16" s="13">
        <v>0.05</v>
      </c>
      <c r="D16" s="5">
        <v>0.08</v>
      </c>
      <c r="E16" s="5">
        <v>5</v>
      </c>
      <c r="F16" s="5">
        <v>14</v>
      </c>
      <c r="G16" s="5">
        <v>0.2</v>
      </c>
      <c r="H16" s="5">
        <v>0.77900000000000003</v>
      </c>
      <c r="I16" s="5">
        <v>0.84</v>
      </c>
      <c r="J16" s="5">
        <v>41</v>
      </c>
      <c r="K16" s="5">
        <v>1</v>
      </c>
      <c r="L16" s="5">
        <v>8.1199999999999992</v>
      </c>
      <c r="M16" s="5">
        <v>2</v>
      </c>
      <c r="N16" s="5">
        <v>5.0000000000000001E-3</v>
      </c>
      <c r="O16" s="5">
        <v>0.93</v>
      </c>
      <c r="P16" s="18">
        <v>56225</v>
      </c>
    </row>
    <row r="17" spans="2:16" ht="14.25" thickTop="1" thickBot="1">
      <c r="B17" s="42" t="s">
        <v>27</v>
      </c>
      <c r="C17" s="13">
        <v>0.05</v>
      </c>
      <c r="D17" s="5">
        <v>0.08</v>
      </c>
      <c r="E17" s="23">
        <v>70</v>
      </c>
      <c r="F17" s="23">
        <v>125</v>
      </c>
      <c r="G17" s="5">
        <v>0.3</v>
      </c>
      <c r="H17" s="5">
        <v>0.124</v>
      </c>
      <c r="I17" s="5">
        <v>1.07</v>
      </c>
      <c r="J17" s="5">
        <v>18</v>
      </c>
      <c r="K17" s="5">
        <v>2.4</v>
      </c>
      <c r="L17" s="5">
        <v>7.66</v>
      </c>
      <c r="M17" s="5">
        <v>2</v>
      </c>
      <c r="N17" s="5">
        <v>3.2000000000000001E-2</v>
      </c>
      <c r="O17" s="5">
        <v>0.87</v>
      </c>
      <c r="P17" s="18">
        <v>65418</v>
      </c>
    </row>
    <row r="18" spans="2:16" ht="14.25" thickTop="1" thickBot="1">
      <c r="B18" s="42" t="s">
        <v>27</v>
      </c>
      <c r="C18" s="13">
        <v>0.05</v>
      </c>
      <c r="D18" s="5">
        <v>0.49</v>
      </c>
      <c r="E18" s="5">
        <v>5</v>
      </c>
      <c r="F18" s="5">
        <v>28</v>
      </c>
      <c r="G18" s="5">
        <v>0.1</v>
      </c>
      <c r="H18" s="5">
        <v>0.23499999999999999</v>
      </c>
      <c r="I18" s="5">
        <v>3.3</v>
      </c>
      <c r="J18" s="5">
        <v>48</v>
      </c>
      <c r="K18" s="5">
        <v>2.2000000000000002</v>
      </c>
      <c r="L18" s="5">
        <v>8.16</v>
      </c>
      <c r="M18" s="5">
        <v>2</v>
      </c>
      <c r="N18" s="5">
        <v>5.0000000000000001E-3</v>
      </c>
      <c r="O18" s="5">
        <v>0.23200000000000001</v>
      </c>
      <c r="P18" s="18"/>
    </row>
    <row r="19" spans="2:16" ht="13.5" thickTop="1">
      <c r="B19" s="42" t="s">
        <v>28</v>
      </c>
      <c r="C19" s="13">
        <v>0.05</v>
      </c>
      <c r="D19" s="5">
        <v>0.08</v>
      </c>
      <c r="E19" s="5">
        <v>6</v>
      </c>
      <c r="F19" s="5">
        <v>23</v>
      </c>
      <c r="G19" s="5">
        <v>0.1</v>
      </c>
      <c r="H19" s="5">
        <v>8.7999999999999995E-2</v>
      </c>
      <c r="I19" s="5">
        <v>1.17</v>
      </c>
      <c r="J19" s="5">
        <v>27</v>
      </c>
      <c r="K19" s="5">
        <v>1.5</v>
      </c>
      <c r="L19" s="5">
        <v>8.3800000000000008</v>
      </c>
      <c r="M19" s="5">
        <v>2.4</v>
      </c>
      <c r="N19" s="5">
        <v>5.0000000000000001E-3</v>
      </c>
      <c r="O19" s="5">
        <v>0.32</v>
      </c>
      <c r="P19" s="18">
        <v>63307</v>
      </c>
    </row>
    <row r="20" spans="2:16" ht="13.5" thickBot="1">
      <c r="B20" s="43" t="s">
        <v>29</v>
      </c>
      <c r="C20" s="9">
        <v>0.05</v>
      </c>
      <c r="D20" s="9">
        <v>0.08</v>
      </c>
      <c r="E20" s="9">
        <v>9</v>
      </c>
      <c r="F20" s="9">
        <v>25</v>
      </c>
      <c r="G20" s="9">
        <v>0.4</v>
      </c>
      <c r="H20" s="9">
        <v>3.5000000000000003E-2</v>
      </c>
      <c r="I20" s="9">
        <v>0.52</v>
      </c>
      <c r="J20" s="9">
        <v>35</v>
      </c>
      <c r="K20" s="9">
        <v>6.6</v>
      </c>
      <c r="L20" s="9">
        <v>7.77</v>
      </c>
      <c r="M20" s="9">
        <v>2</v>
      </c>
      <c r="N20" s="9">
        <v>3.0000000000000001E-3</v>
      </c>
      <c r="O20" s="9">
        <v>0.37</v>
      </c>
      <c r="P20" s="19">
        <v>58134</v>
      </c>
    </row>
    <row r="21" spans="2:16" ht="13.5" thickTop="1"/>
  </sheetData>
  <mergeCells count="16">
    <mergeCell ref="N2:N3"/>
    <mergeCell ref="O2:O3"/>
    <mergeCell ref="P2:P5"/>
    <mergeCell ref="C7:P7"/>
    <mergeCell ref="H2:H3"/>
    <mergeCell ref="I2:I3"/>
    <mergeCell ref="J2:J3"/>
    <mergeCell ref="K2:K3"/>
    <mergeCell ref="L2:L3"/>
    <mergeCell ref="M2:M3"/>
    <mergeCell ref="B2:B3"/>
    <mergeCell ref="C2:C3"/>
    <mergeCell ref="D2:D3"/>
    <mergeCell ref="E2:E3"/>
    <mergeCell ref="F2:F3"/>
    <mergeCell ref="G2:G3"/>
  </mergeCells>
  <phoneticPr fontId="9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99B55AD02C95624A897DB00419DBE534" ma:contentTypeVersion="16" ma:contentTypeDescription="Új dokumentum létrehozása." ma:contentTypeScope="" ma:versionID="360caae003f4aa61f75d873764d09e8a">
  <xsd:schema xmlns:xsd="http://www.w3.org/2001/XMLSchema" xmlns:xs="http://www.w3.org/2001/XMLSchema" xmlns:p="http://schemas.microsoft.com/office/2006/metadata/properties" xmlns:ns2="49d297f7-c8d7-4c38-a37d-e7130dd1f8ef" xmlns:ns3="0f7b87ad-9e4e-4533-97c9-62d89ada6bff" targetNamespace="http://schemas.microsoft.com/office/2006/metadata/properties" ma:root="true" ma:fieldsID="d875e55aa579160aa991d48b41b215e8" ns2:_="" ns3:_="">
    <xsd:import namespace="49d297f7-c8d7-4c38-a37d-e7130dd1f8ef"/>
    <xsd:import namespace="0f7b87ad-9e4e-4533-97c9-62d89ada6b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d297f7-c8d7-4c38-a37d-e7130dd1f8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Képcímkék" ma:readOnly="false" ma:fieldId="{5cf76f15-5ced-4ddc-b409-7134ff3c332f}" ma:taxonomyMulti="true" ma:sspId="fa9e9a73-b4b0-4d15-9269-8f0321f5fa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b87ad-9e4e-4533-97c9-62d89ada6b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3f07c2bd-e1da-4943-8554-5e613667f31b}" ma:internalName="TaxCatchAll" ma:showField="CatchAllData" ma:web="0f7b87ad-9e4e-4533-97c9-62d89ada6b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lcf76f155ced4ddcb4097134ff3c332f xmlns="49d297f7-c8d7-4c38-a37d-e7130dd1f8ef" xsi:nil="true"/>
    <TaxCatchAll xmlns="0f7b87ad-9e4e-4533-97c9-62d89ada6bff"/>
  </documentManagement>
</p:properties>
</file>

<file path=customXml/itemProps1.xml><?xml version="1.0" encoding="utf-8"?>
<ds:datastoreItem xmlns:ds="http://schemas.openxmlformats.org/officeDocument/2006/customXml" ds:itemID="{636A5248-C761-4743-AE9E-BFE4A61434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d297f7-c8d7-4c38-a37d-e7130dd1f8ef"/>
    <ds:schemaRef ds:uri="0f7b87ad-9e4e-4533-97c9-62d89ada6b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7F788A-8228-41F0-8F62-ADD7A02F61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D44D44-9421-47C0-ADF0-347E51A1D9A0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2020</vt:lpstr>
      <vt:lpstr>2021</vt:lpstr>
      <vt:lpstr>2022</vt:lpstr>
      <vt:lpstr>2023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Önellenörtési adatok 2020-2023</dc:title>
  <dc:creator>Magyar Krisztina</dc:creator>
  <cp:lastModifiedBy>Magyar Krisztina</cp:lastModifiedBy>
  <dcterms:created xsi:type="dcterms:W3CDTF">2023-12-28T15:23:42Z</dcterms:created>
  <dcterms:modified xsi:type="dcterms:W3CDTF">2024-03-28T06:58:28Z</dcterms:modified>
</cp:coreProperties>
</file>